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ZIAŁ ANALIZ RYNKOWYCH\Ania_M\CENNIK\2021.06\robocze\"/>
    </mc:Choice>
  </mc:AlternateContent>
  <bookViews>
    <workbookView xWindow="0" yWindow="0" windowWidth="15570" windowHeight="11760" tabRatio="599" activeTab="1"/>
  </bookViews>
  <sheets>
    <sheet name="ZAMÓWIENIE POLMLEK" sheetId="1" r:id="rId1"/>
    <sheet name="ZAMÓWIENIE POLMLEK_HORECA" sheetId="2" r:id="rId2"/>
    <sheet name="Arkusz1" sheetId="5" state="hidden" r:id="rId3"/>
  </sheets>
  <definedNames>
    <definedName name="_xlnm._FilterDatabase" localSheetId="0" hidden="1">'ZAMÓWIENIE POLMLEK'!$B$13:$M$146</definedName>
    <definedName name="_xlnm._FilterDatabase" localSheetId="1" hidden="1">'ZAMÓWIENIE POLMLEK_HORECA'!$B$13:$V$92</definedName>
    <definedName name="_xlnm.Print_Area" localSheetId="0">'ZAMÓWIENIE POLMLEK'!$B$2:$Q$146</definedName>
    <definedName name="_xlnm.Print_Area" localSheetId="1">'ZAMÓWIENIE POLMLEK_HORECA'!$A$1:$T$93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0" i="1" l="1"/>
  <c r="N105" i="1"/>
  <c r="Q92" i="2"/>
  <c r="O92" i="2" s="1"/>
  <c r="Q89" i="2"/>
  <c r="O89" i="2" s="1"/>
  <c r="Q88" i="2"/>
  <c r="O88" i="2"/>
  <c r="Q86" i="2"/>
  <c r="O86" i="2" s="1"/>
  <c r="Q83" i="2"/>
  <c r="O83" i="2" s="1"/>
  <c r="Q82" i="2"/>
  <c r="O82" i="2" s="1"/>
  <c r="Q81" i="2"/>
  <c r="O81" i="2" s="1"/>
  <c r="Q80" i="2"/>
  <c r="O80" i="2" s="1"/>
  <c r="Q79" i="2"/>
  <c r="O79" i="2" s="1"/>
  <c r="Q78" i="2"/>
  <c r="O78" i="2" s="1"/>
  <c r="Q77" i="2"/>
  <c r="O77" i="2" s="1"/>
  <c r="Q76" i="2"/>
  <c r="O76" i="2" s="1"/>
  <c r="Q75" i="2"/>
  <c r="O75" i="2" s="1"/>
  <c r="Q74" i="2"/>
  <c r="O74" i="2" s="1"/>
  <c r="Q73" i="2"/>
  <c r="O73" i="2" s="1"/>
  <c r="Q72" i="2"/>
  <c r="O72" i="2" s="1"/>
  <c r="Q70" i="2"/>
  <c r="O70" i="2"/>
  <c r="Q69" i="2"/>
  <c r="O69" i="2"/>
  <c r="Q68" i="2"/>
  <c r="O68" i="2"/>
  <c r="Q67" i="2"/>
  <c r="O67" i="2"/>
  <c r="Q66" i="2"/>
  <c r="O66" i="2"/>
  <c r="Q65" i="2"/>
  <c r="O65" i="2"/>
  <c r="Q64" i="2"/>
  <c r="O64" i="2"/>
  <c r="Q63" i="2"/>
  <c r="O63" i="2"/>
  <c r="Q62" i="2"/>
  <c r="O62" i="2"/>
  <c r="Q61" i="2"/>
  <c r="O61" i="2"/>
  <c r="Q60" i="2"/>
  <c r="O60" i="2"/>
  <c r="Q59" i="2"/>
  <c r="O59" i="2"/>
  <c r="Q58" i="2"/>
  <c r="O58" i="2" s="1"/>
  <c r="Q57" i="2"/>
  <c r="O57" i="2"/>
  <c r="Q56" i="2"/>
  <c r="O56" i="2" s="1"/>
  <c r="Q54" i="2"/>
  <c r="O54" i="2"/>
  <c r="Q52" i="2"/>
  <c r="O52" i="2"/>
  <c r="Q50" i="2"/>
  <c r="O50" i="2"/>
  <c r="Q49" i="2"/>
  <c r="O49" i="2"/>
  <c r="Q48" i="2"/>
  <c r="O48" i="2"/>
  <c r="Q46" i="2"/>
  <c r="O46" i="2"/>
  <c r="Q45" i="2"/>
  <c r="O45" i="2"/>
  <c r="Q44" i="2"/>
  <c r="O44" i="2"/>
  <c r="Q42" i="2"/>
  <c r="O42" i="2"/>
  <c r="Q41" i="2"/>
  <c r="Q38" i="2"/>
  <c r="O38" i="2"/>
  <c r="Q36" i="2"/>
  <c r="O36" i="2"/>
  <c r="Q35" i="2"/>
  <c r="O35" i="2"/>
  <c r="Q34" i="2"/>
  <c r="O34" i="2"/>
  <c r="Q33" i="2"/>
  <c r="O33" i="2"/>
  <c r="Q32" i="2"/>
  <c r="O32" i="2"/>
  <c r="Q29" i="2"/>
  <c r="O29" i="2"/>
  <c r="Q28" i="2"/>
  <c r="O28" i="2"/>
  <c r="Q26" i="2"/>
  <c r="O26" i="2"/>
  <c r="Q24" i="2"/>
  <c r="O24" i="2"/>
  <c r="Q23" i="2"/>
  <c r="O23" i="2"/>
  <c r="Q20" i="2"/>
  <c r="O20" i="2"/>
  <c r="Q19" i="2"/>
  <c r="O19" i="2"/>
  <c r="Q16" i="2"/>
  <c r="O16" i="2"/>
  <c r="Q15" i="2"/>
  <c r="O15" i="2"/>
  <c r="Q14" i="2"/>
  <c r="O14" i="2"/>
  <c r="P146" i="1"/>
  <c r="N146" i="1"/>
  <c r="P143" i="1"/>
  <c r="N143" i="1"/>
  <c r="P142" i="1"/>
  <c r="N142" i="1"/>
  <c r="P140" i="1"/>
  <c r="N140" i="1"/>
  <c r="P139" i="1"/>
  <c r="N139" i="1"/>
  <c r="P138" i="1"/>
  <c r="N138" i="1"/>
  <c r="P137" i="1"/>
  <c r="N137" i="1"/>
  <c r="P135" i="1"/>
  <c r="N135" i="1"/>
  <c r="P134" i="1"/>
  <c r="N134" i="1"/>
  <c r="P133" i="1"/>
  <c r="N133" i="1"/>
  <c r="P130" i="1"/>
  <c r="N130" i="1"/>
  <c r="P123" i="1"/>
  <c r="N123" i="1"/>
  <c r="P122" i="1"/>
  <c r="N122" i="1"/>
  <c r="P121" i="1"/>
  <c r="N121" i="1"/>
  <c r="P120" i="1"/>
  <c r="N120" i="1"/>
  <c r="P118" i="1"/>
  <c r="N118" i="1"/>
  <c r="P116" i="1"/>
  <c r="N116" i="1"/>
  <c r="P115" i="1"/>
  <c r="N115" i="1"/>
  <c r="P114" i="1"/>
  <c r="N114" i="1"/>
  <c r="P113" i="1"/>
  <c r="N113" i="1"/>
  <c r="P110" i="1"/>
  <c r="P109" i="1"/>
  <c r="N109" i="1"/>
  <c r="P107" i="1"/>
  <c r="N107" i="1"/>
  <c r="P105" i="1"/>
  <c r="P103" i="1"/>
  <c r="N103" i="1"/>
  <c r="P102" i="1"/>
  <c r="N102" i="1"/>
  <c r="P101" i="1"/>
  <c r="N101" i="1"/>
  <c r="P98" i="1"/>
  <c r="N98" i="1"/>
  <c r="P97" i="1"/>
  <c r="N97" i="1"/>
  <c r="P96" i="1"/>
  <c r="N96" i="1"/>
  <c r="P95" i="1"/>
  <c r="N95" i="1"/>
  <c r="P94" i="1"/>
  <c r="N94" i="1"/>
  <c r="P93" i="1"/>
  <c r="N93" i="1"/>
  <c r="P90" i="1"/>
  <c r="N90" i="1"/>
  <c r="P87" i="1"/>
  <c r="N87" i="1"/>
  <c r="P86" i="1"/>
  <c r="N86" i="1"/>
  <c r="P85" i="1"/>
  <c r="N85" i="1"/>
  <c r="P83" i="1"/>
  <c r="N83" i="1"/>
  <c r="P82" i="1"/>
  <c r="N82" i="1"/>
  <c r="P80" i="1"/>
  <c r="N80" i="1"/>
  <c r="P77" i="1"/>
  <c r="N77" i="1"/>
  <c r="P76" i="1"/>
  <c r="N76" i="1"/>
  <c r="P75" i="1"/>
  <c r="N75" i="1"/>
  <c r="P74" i="1"/>
  <c r="N74" i="1"/>
  <c r="P73" i="1"/>
  <c r="N73" i="1"/>
  <c r="P70" i="1"/>
  <c r="N70" i="1"/>
  <c r="P69" i="1"/>
  <c r="N69" i="1"/>
  <c r="P68" i="1"/>
  <c r="N68" i="1"/>
  <c r="P66" i="1"/>
  <c r="N66" i="1"/>
  <c r="P65" i="1"/>
  <c r="N65" i="1"/>
  <c r="P63" i="1"/>
  <c r="N63" i="1"/>
  <c r="P62" i="1"/>
  <c r="N62" i="1"/>
  <c r="P61" i="1"/>
  <c r="N61" i="1"/>
  <c r="P60" i="1"/>
  <c r="N60" i="1"/>
  <c r="P58" i="1"/>
  <c r="N58" i="1"/>
  <c r="P57" i="1"/>
  <c r="N57" i="1"/>
  <c r="P56" i="1"/>
  <c r="N56" i="1"/>
  <c r="P55" i="1"/>
  <c r="N55" i="1"/>
  <c r="P54" i="1"/>
  <c r="N54" i="1"/>
  <c r="P53" i="1"/>
  <c r="N53" i="1"/>
  <c r="P50" i="1"/>
  <c r="N50" i="1"/>
  <c r="P49" i="1"/>
  <c r="N49" i="1"/>
  <c r="P48" i="1"/>
  <c r="N48" i="1"/>
  <c r="P47" i="1"/>
  <c r="N47" i="1"/>
  <c r="P45" i="1"/>
  <c r="N45" i="1"/>
  <c r="P44" i="1"/>
  <c r="N44" i="1"/>
  <c r="P43" i="1"/>
  <c r="N43" i="1"/>
  <c r="P42" i="1"/>
  <c r="N42" i="1"/>
  <c r="P41" i="1"/>
  <c r="N41" i="1"/>
  <c r="P40" i="1"/>
  <c r="N40" i="1"/>
  <c r="P38" i="1"/>
  <c r="N38" i="1"/>
  <c r="P37" i="1"/>
  <c r="N37" i="1"/>
  <c r="P36" i="1"/>
  <c r="N36" i="1"/>
  <c r="P35" i="1"/>
  <c r="N35" i="1"/>
  <c r="P32" i="1"/>
  <c r="N32" i="1"/>
  <c r="P31" i="1"/>
  <c r="N31" i="1"/>
  <c r="P30" i="1"/>
  <c r="N30" i="1"/>
  <c r="P29" i="1"/>
  <c r="N29" i="1"/>
  <c r="P28" i="1"/>
  <c r="N28" i="1"/>
  <c r="P27" i="1"/>
  <c r="N27" i="1"/>
  <c r="P25" i="1"/>
  <c r="N25" i="1"/>
  <c r="P24" i="1"/>
  <c r="N24" i="1"/>
  <c r="P23" i="1"/>
  <c r="N23" i="1"/>
  <c r="P22" i="1"/>
  <c r="N22" i="1"/>
  <c r="P21" i="1"/>
  <c r="N21" i="1"/>
  <c r="P18" i="1"/>
  <c r="N18" i="1"/>
  <c r="P17" i="1"/>
  <c r="N17" i="1"/>
  <c r="N16" i="1"/>
  <c r="P16" i="1"/>
  <c r="P127" i="1"/>
  <c r="N127" i="1"/>
  <c r="P126" i="1"/>
  <c r="N126" i="1"/>
  <c r="J70" i="1" l="1"/>
  <c r="M70" i="1" s="1"/>
  <c r="J69" i="1"/>
  <c r="M69" i="1" s="1"/>
  <c r="J127" i="1" l="1"/>
  <c r="M127" i="1" s="1"/>
  <c r="J77" i="1"/>
  <c r="M77" i="1" l="1"/>
  <c r="K92" i="2" l="1"/>
  <c r="M116" i="1" l="1"/>
  <c r="N60" i="2" l="1"/>
  <c r="N61" i="2"/>
  <c r="N20" i="2" l="1"/>
  <c r="N44" i="2" l="1"/>
  <c r="H8" i="2" l="1"/>
  <c r="D4" i="2"/>
  <c r="I8" i="2" s="1"/>
  <c r="R6" i="2" s="1"/>
  <c r="H8" i="1" l="1"/>
  <c r="R25" i="2" l="1"/>
  <c r="D4" i="1" l="1"/>
  <c r="I8" i="1" l="1"/>
  <c r="P6" i="1" s="1"/>
  <c r="J120" i="1" l="1"/>
  <c r="J66" i="1" l="1"/>
  <c r="M75" i="1" l="1"/>
  <c r="J76" i="1"/>
  <c r="J62" i="1"/>
  <c r="M76" i="1" l="1"/>
  <c r="M27" i="1" l="1"/>
  <c r="M24" i="1" l="1"/>
  <c r="M25" i="1"/>
  <c r="M60" i="1" l="1"/>
  <c r="M63" i="1" l="1"/>
  <c r="M62" i="1" l="1"/>
  <c r="M61" i="1"/>
  <c r="M133" i="1" l="1"/>
  <c r="M134" i="1"/>
  <c r="K73" i="2" l="1"/>
  <c r="K74" i="2"/>
  <c r="K75" i="2"/>
  <c r="K76" i="2"/>
  <c r="K77" i="2"/>
  <c r="K72" i="2"/>
  <c r="M58" i="1" l="1"/>
  <c r="M57" i="1"/>
  <c r="M56" i="1"/>
  <c r="M55" i="1"/>
  <c r="M16" i="1" l="1"/>
  <c r="N70" i="2" l="1"/>
  <c r="N69" i="2"/>
  <c r="N68" i="2"/>
  <c r="N67" i="2"/>
  <c r="N66" i="2"/>
  <c r="N65" i="2"/>
  <c r="N64" i="2"/>
  <c r="N63" i="2"/>
  <c r="N62" i="2"/>
  <c r="N56" i="2"/>
  <c r="N54" i="2"/>
  <c r="N52" i="2"/>
  <c r="N50" i="2"/>
  <c r="N49" i="2"/>
  <c r="N48" i="2"/>
  <c r="N45" i="2"/>
  <c r="N42" i="2"/>
  <c r="N41" i="2"/>
  <c r="N33" i="2"/>
  <c r="N32" i="2"/>
  <c r="N26" i="2"/>
  <c r="N24" i="2"/>
  <c r="N23" i="2"/>
  <c r="N19" i="2"/>
  <c r="N16" i="2"/>
  <c r="N15" i="2"/>
  <c r="N14" i="2"/>
  <c r="M146" i="1"/>
  <c r="M143" i="1"/>
  <c r="M142" i="1"/>
  <c r="M140" i="1"/>
  <c r="M139" i="1"/>
  <c r="M138" i="1"/>
  <c r="M137" i="1"/>
  <c r="M135" i="1"/>
  <c r="M122" i="1"/>
  <c r="M121" i="1"/>
  <c r="M120" i="1"/>
  <c r="M118" i="1"/>
  <c r="M115" i="1"/>
  <c r="M114" i="1"/>
  <c r="M113" i="1"/>
  <c r="M110" i="1"/>
  <c r="M109" i="1"/>
  <c r="M107" i="1"/>
  <c r="M105" i="1"/>
  <c r="M103" i="1"/>
  <c r="M102" i="1"/>
  <c r="M101" i="1"/>
  <c r="M98" i="1"/>
  <c r="M97" i="1"/>
  <c r="M96" i="1"/>
  <c r="M95" i="1"/>
  <c r="M94" i="1"/>
  <c r="M93" i="1"/>
  <c r="M90" i="1"/>
  <c r="M83" i="1"/>
  <c r="M82" i="1"/>
  <c r="M80" i="1"/>
  <c r="M74" i="1"/>
  <c r="M73" i="1"/>
  <c r="M54" i="1"/>
  <c r="M53" i="1"/>
  <c r="M23" i="1"/>
  <c r="M22" i="1"/>
  <c r="M21" i="1"/>
  <c r="M18" i="1"/>
  <c r="M17" i="1"/>
  <c r="O41" i="2"/>
</calcChain>
</file>

<file path=xl/sharedStrings.xml><?xml version="1.0" encoding="utf-8"?>
<sst xmlns="http://schemas.openxmlformats.org/spreadsheetml/2006/main" count="1494" uniqueCount="424">
  <si>
    <t>Marka</t>
  </si>
  <si>
    <t>Nazwa wyrobu</t>
  </si>
  <si>
    <t>Zawartość Netto</t>
  </si>
  <si>
    <t>warstw</t>
  </si>
  <si>
    <t>op zb na warstwie</t>
  </si>
  <si>
    <t/>
  </si>
  <si>
    <t>Desery i serki homogenizowane</t>
  </si>
  <si>
    <t>Desery</t>
  </si>
  <si>
    <t>Fiko</t>
  </si>
  <si>
    <t>Polmlek</t>
  </si>
  <si>
    <t>180 g</t>
  </si>
  <si>
    <t>Poezja</t>
  </si>
  <si>
    <t>Maćkowy</t>
  </si>
  <si>
    <t>Serki</t>
  </si>
  <si>
    <t>200 g</t>
  </si>
  <si>
    <t>150 g</t>
  </si>
  <si>
    <t>250 g</t>
  </si>
  <si>
    <t>Jogurty i napoje fermentowane</t>
  </si>
  <si>
    <t>Jogurty</t>
  </si>
  <si>
    <t>Ulubiony</t>
  </si>
  <si>
    <t>400 g</t>
  </si>
  <si>
    <t>Lipsko</t>
  </si>
  <si>
    <t>Warmia</t>
  </si>
  <si>
    <t>300 g</t>
  </si>
  <si>
    <t>Warlubie</t>
  </si>
  <si>
    <t>275 g</t>
  </si>
  <si>
    <t>Grudziądz</t>
  </si>
  <si>
    <t>Mleko</t>
  </si>
  <si>
    <t>1 L</t>
  </si>
  <si>
    <t>Proszki</t>
  </si>
  <si>
    <t>Proszki mleczne</t>
  </si>
  <si>
    <t>Serki kanapkowe</t>
  </si>
  <si>
    <t>Capresi</t>
  </si>
  <si>
    <t>Capresi twarogowe</t>
  </si>
  <si>
    <t>Sery i produkty seropodobne BLOKI</t>
  </si>
  <si>
    <t>Blok Holender</t>
  </si>
  <si>
    <t>ok. 3 kg</t>
  </si>
  <si>
    <t>1 kg</t>
  </si>
  <si>
    <t>luz</t>
  </si>
  <si>
    <t>Blok Mozzarella</t>
  </si>
  <si>
    <t>ok. 2,7-2,8 kg</t>
  </si>
  <si>
    <t>Blok Szwajcar</t>
  </si>
  <si>
    <t>Sery konfekcjonowane</t>
  </si>
  <si>
    <t>2* 250 g</t>
  </si>
  <si>
    <t>Serwar</t>
  </si>
  <si>
    <t>Śmietana i wyroby śmietanopodobne</t>
  </si>
  <si>
    <t>330 g</t>
  </si>
  <si>
    <t>Twarogi</t>
  </si>
  <si>
    <t>Twarogi chude</t>
  </si>
  <si>
    <t>Twarogi półtłuste</t>
  </si>
  <si>
    <t>Twaróg półtłusty formowany próżnia</t>
  </si>
  <si>
    <t>Twarogi tłuste</t>
  </si>
  <si>
    <t>Twaróg tłusty krajanka pergamin</t>
  </si>
  <si>
    <t>Twarożki</t>
  </si>
  <si>
    <t>-</t>
  </si>
  <si>
    <t>Masła i Mixy</t>
  </si>
  <si>
    <t>Masła</t>
  </si>
  <si>
    <t>Łagodne</t>
  </si>
  <si>
    <t>Mleko Łagodne</t>
  </si>
  <si>
    <t>Blok Holender - produkt seropodobny</t>
  </si>
  <si>
    <t>Serki śmietankowe PLASTRY</t>
  </si>
  <si>
    <t>Serki "puszyste"</t>
  </si>
  <si>
    <t xml:space="preserve">Ser topiony Gouda 100g </t>
  </si>
  <si>
    <t xml:space="preserve">Ser topiony Gouda 130g </t>
  </si>
  <si>
    <t>Ser topiony z szynką 130g</t>
  </si>
  <si>
    <t>Twaróg tłusty kostka 200g</t>
  </si>
  <si>
    <t>szt./kart</t>
  </si>
  <si>
    <t>kart/paleta</t>
  </si>
  <si>
    <t xml:space="preserve">Serek typu włoskiego </t>
  </si>
  <si>
    <t>Mleko UHT</t>
  </si>
  <si>
    <t>Sery Plastry</t>
  </si>
  <si>
    <t>Sery Kostka</t>
  </si>
  <si>
    <t>Sery wiórki</t>
  </si>
  <si>
    <t xml:space="preserve">* Ser Gouda </t>
  </si>
  <si>
    <t xml:space="preserve">* Ser Morski </t>
  </si>
  <si>
    <t xml:space="preserve">* Ser Edamski </t>
  </si>
  <si>
    <t xml:space="preserve">* Masło Ekstra Skopek 170g </t>
  </si>
  <si>
    <t>* Masło Osełkowe Extra z Tradycją z Warlubia 275g</t>
  </si>
  <si>
    <t>* Masło Osełkowe Ekstra 300g</t>
  </si>
  <si>
    <t>* Masło Ekstra formowane 200g</t>
  </si>
  <si>
    <t>Krajanka tłusta</t>
  </si>
  <si>
    <t xml:space="preserve">* Miks tłuszczowy do smarowania 300g </t>
  </si>
  <si>
    <t xml:space="preserve">* Miks tłuszczowy do smarowania 200g </t>
  </si>
  <si>
    <t>210 g</t>
  </si>
  <si>
    <t xml:space="preserve">Jogurt typu greckiego z jeżynami 150g </t>
  </si>
  <si>
    <t xml:space="preserve">Jogurt typu greckiego z jagodami 150g </t>
  </si>
  <si>
    <t xml:space="preserve">Jogurt typu greckiego z truskawkami 150 g </t>
  </si>
  <si>
    <t>700 g</t>
  </si>
  <si>
    <t>Lp.</t>
  </si>
  <si>
    <t>Horeca Line</t>
  </si>
  <si>
    <t>5 kg</t>
  </si>
  <si>
    <t>Masło</t>
  </si>
  <si>
    <t>25 kg</t>
  </si>
  <si>
    <t>10 kg</t>
  </si>
  <si>
    <t>Masło Ekstra blok 5 kg</t>
  </si>
  <si>
    <t xml:space="preserve">Blok piekarniczo-cukierniczy 80% </t>
  </si>
  <si>
    <t>Blok piekarniczo-cukierniczy 65%</t>
  </si>
  <si>
    <t xml:space="preserve">Mleko Łagodne </t>
  </si>
  <si>
    <t>Ulubione</t>
  </si>
  <si>
    <t>400g</t>
  </si>
  <si>
    <t>900g</t>
  </si>
  <si>
    <t>25kg</t>
  </si>
  <si>
    <t>Serwatka</t>
  </si>
  <si>
    <t xml:space="preserve">Blok seropodobny typu Mozarella </t>
  </si>
  <si>
    <t xml:space="preserve">* Deliziano Premium </t>
  </si>
  <si>
    <t>ok. 10,8 - 11,2 kg</t>
  </si>
  <si>
    <t>Blok  Mozzarella</t>
  </si>
  <si>
    <t>ok. 12 kg</t>
  </si>
  <si>
    <t xml:space="preserve">Blok Holender- produkt seropodobny </t>
  </si>
  <si>
    <t>Serowe i seropodobne wiórki i granulaty</t>
  </si>
  <si>
    <t>2 kg</t>
  </si>
  <si>
    <t>3 kg</t>
  </si>
  <si>
    <t>szt/paleta</t>
  </si>
  <si>
    <t>wycofane</t>
  </si>
  <si>
    <t>do wycofania od 01.07.2019</t>
  </si>
  <si>
    <t>185 g</t>
  </si>
  <si>
    <t>Śmietany</t>
  </si>
  <si>
    <t>1000 kg</t>
  </si>
  <si>
    <t>30 000 L</t>
  </si>
  <si>
    <t>4 LIFE ENERGY - białko dla sportowców</t>
  </si>
  <si>
    <t>Jogurty z owsianką</t>
  </si>
  <si>
    <t>180g</t>
  </si>
  <si>
    <t>Desery Nutri Vege</t>
  </si>
  <si>
    <t>Nutri Vege</t>
  </si>
  <si>
    <t>Napoje Nutri Vege</t>
  </si>
  <si>
    <t>Produkty wegańskie Nutri Vege nowość</t>
  </si>
  <si>
    <t>POLMLEK 4 LIFE ENERGY czekoladowy 700g</t>
  </si>
  <si>
    <t>POLMLEK 4 LIFE ENERGY waniliowy 700g</t>
  </si>
  <si>
    <t>POLMLEK 4 LIFE ENERGY truskawkowy 700g</t>
  </si>
  <si>
    <t>POLMLEK Jogurt malinowy z musli kokosowym 210g</t>
  </si>
  <si>
    <t xml:space="preserve">POLMLEK Jogurt z jabłkami, rodzynkami i cynamonem z musli kokosowym 210g </t>
  </si>
  <si>
    <t>POLMLEK Jogurt jeżynowy z musli kokosowym 210g</t>
  </si>
  <si>
    <t>POLMLEK Jogurt truskawkowy z musli kokosowym 210g</t>
  </si>
  <si>
    <t>POLMLEK Jogurt naturalny z płatkami zbożowymi + żurawina, orzech laskowy, chia bez laktozy 185g</t>
  </si>
  <si>
    <t>POLMLEK Jogurt naturalny z płatkami owsianymi + jagody goi, chia bez laktozy 185g</t>
  </si>
  <si>
    <t>POLMLEK Jogurt z owsianką Jabłko-Cynamon 180g</t>
  </si>
  <si>
    <t>POLMLEK Jogurt z owsianką Klasyczny 180g</t>
  </si>
  <si>
    <t>POLMLEK Jogurt z owsianką Truskawka 180g</t>
  </si>
  <si>
    <t>POLMLEK Jogurt z owsianką mix 180g (4x4x4)</t>
  </si>
  <si>
    <t>POLMLEK Mleko Łagodne bez laktozy 2%</t>
  </si>
  <si>
    <t xml:space="preserve">POLMLEK Mleko Uchate 2% </t>
  </si>
  <si>
    <t xml:space="preserve">POLMLEK Mleko Uchate 3,2% </t>
  </si>
  <si>
    <t>*POLMLEK Perła Warmii</t>
  </si>
  <si>
    <t>*POLMLEK Grande Pizza Plus Warmia</t>
  </si>
  <si>
    <t>POLMLEK Fiko i Przyjaciele Ser Gouda 150g "NOWE KSZTAŁTY"</t>
  </si>
  <si>
    <t>POLMLEK 4 LIFE ENERGY  truskawkowy 700g</t>
  </si>
  <si>
    <t xml:space="preserve">POLMLEK Mleko łagodne 2% bez laktozy </t>
  </si>
  <si>
    <t>POLMLEK Ulubione Mleko pełne 26 % tł. instant 400g Polmlek</t>
  </si>
  <si>
    <t>POLMLEK Mleko do automatów kawowych 900g</t>
  </si>
  <si>
    <t>POLMLEK Mleko odtłuszczone w proszku kl.I</t>
  </si>
  <si>
    <t>POLMLEK Mleko w proszku pełne 25 kg</t>
  </si>
  <si>
    <t>POLMLEK Mleko w proszku pełne instant 25 kg</t>
  </si>
  <si>
    <t>POLMLEK Serwatka w proszku kl.I</t>
  </si>
  <si>
    <t xml:space="preserve">*POLMLEK Grande Pizza Plus 4x1 </t>
  </si>
  <si>
    <t>*POLMLEK Grande Pizza Plus</t>
  </si>
  <si>
    <t>*POLMLEK Ser Mozzarella</t>
  </si>
  <si>
    <t>*POLMLEK Ser Mozzarella 4x1</t>
  </si>
  <si>
    <t xml:space="preserve">POLMLEK Ser Gouda wiórki 2kg </t>
  </si>
  <si>
    <t>**POLMLEK Ser Gouda Gastronomiczna wiórki</t>
  </si>
  <si>
    <t>POLMLEK Ser Gouda Granulat 2 kg</t>
  </si>
  <si>
    <t>POLMLEK Grande Pizza Plus granulat 2kg - produkt seropodobny</t>
  </si>
  <si>
    <t>POLMLEK Grande Pizza Plus wiórki 2kg - produkt seropodobny</t>
  </si>
  <si>
    <t xml:space="preserve">POLMLEK Mieszanka serowa Margerita 2kg </t>
  </si>
  <si>
    <t xml:space="preserve">POLMLEK Mieszanka serowa Primo Pizza 2kg </t>
  </si>
  <si>
    <t xml:space="preserve">POLMLEK Ser Mozzarella granulat 2kg </t>
  </si>
  <si>
    <t xml:space="preserve">POLMLEK Ser Mozzarella wiórki 2kg </t>
  </si>
  <si>
    <t>POLMLEK Pizza MIX wiórki 2kg - produkt seropodobny</t>
  </si>
  <si>
    <t>POLMLEK Perła Warmii wiórki 2kg</t>
  </si>
  <si>
    <t>POLMLEK Śmietana 18%</t>
  </si>
  <si>
    <t>POLMLEK Śmietanka 30%</t>
  </si>
  <si>
    <t>POLMLEK Śmietanka 36%</t>
  </si>
  <si>
    <t xml:space="preserve">POLMLEK MSM-Twaróg chudy wiaderko 10 kg </t>
  </si>
  <si>
    <t xml:space="preserve">POLMLEK MSM-Twaróg półtłusty wiaderko 10 kg </t>
  </si>
  <si>
    <t xml:space="preserve">POLMLEK MSM-Twaróg tłusty wiaderko 10 kg </t>
  </si>
  <si>
    <t>POLMLEK Poezja Deser mleczny Lux czekoladowy z bitą śmietanką o smaku czekoladowym 180g</t>
  </si>
  <si>
    <t>POLMLEK Poezja Deser mleczny Lux o smaku truskawkowym z bitą śmietanką o smaku waniliowym 180g</t>
  </si>
  <si>
    <t>POLMLEK Poezja Deser mleczny toffi z bitą śmietanką waniliową 180g</t>
  </si>
  <si>
    <t>POLMLEK Poezja Deser mleczny Lux orzechowy z bitą śmietanką o smaku orzechowym 180g</t>
  </si>
  <si>
    <t>POLMLEK Poezja Deser mleczny waniliowy z bitą śmietanką waniliową 180g</t>
  </si>
  <si>
    <t xml:space="preserve">POLMLEK Maćkowy serek homogenizowany waniliowy 250g </t>
  </si>
  <si>
    <t xml:space="preserve">* POLMLEK Grudziądz Masło Ekstra Skopek 200g </t>
  </si>
  <si>
    <t xml:space="preserve">POLMLEK Ulubiony Mleko pełne instant 26 % tł. 400g </t>
  </si>
  <si>
    <t>POLMLEK Capresi Serek puszysty chrzanowy 150g</t>
  </si>
  <si>
    <t>POLMLEK Capresi Serek puszysty orzechowy 150g</t>
  </si>
  <si>
    <t>POLMLEK Capresi Serek puszysty jabłkowy z rodzynkami 150g</t>
  </si>
  <si>
    <t>POLMLEK Capresi Serek puszysty pomidorowy z chili 150g</t>
  </si>
  <si>
    <t>POLMLEK Capresi Serek puszysty ze szczypiorkiem 150g</t>
  </si>
  <si>
    <t>POLMLEK Capresi Serek puszysty śmietankowy 150g</t>
  </si>
  <si>
    <t>* POLMLEK Warmia Ser Edamski</t>
  </si>
  <si>
    <t xml:space="preserve">* POLMLEK Warmia Ser Gouda </t>
  </si>
  <si>
    <t xml:space="preserve">* POLMLEK Warmia Ser Natan </t>
  </si>
  <si>
    <t xml:space="preserve">*POLMLEK Warmia Ser Mozzarella </t>
  </si>
  <si>
    <t xml:space="preserve">POLMLEK Capresi Serek śmietankowy z papryką 150g o/z </t>
  </si>
  <si>
    <t>POLMLEK Capresi Serek śmietankowy 150g o/z pl.</t>
  </si>
  <si>
    <t>POLMLEK Capresi Serek śmietankowy z ziołami 150g o/z</t>
  </si>
  <si>
    <t xml:space="preserve">POLMLEK Warmia Ser Gouda 250g </t>
  </si>
  <si>
    <t xml:space="preserve">POLMLEK Warmia Ser Edamski 150g z/o </t>
  </si>
  <si>
    <t xml:space="preserve">POLMLEK Warmia Ser Gouda 150g o/z </t>
  </si>
  <si>
    <t xml:space="preserve">POLMLEK Warmia Ser Gouda 2x250g o/z </t>
  </si>
  <si>
    <t xml:space="preserve">POLMLEK Warmia Ser Mozzarella 150g  </t>
  </si>
  <si>
    <t>POLMLEK Ulubiony Twaróg chudy klinek 250g</t>
  </si>
  <si>
    <t>POLMLEK Ulubiony Twaróg chudy kostka 200g</t>
  </si>
  <si>
    <t>POLMLEK Ulubiony Twaróg chudy krążek 275g</t>
  </si>
  <si>
    <t>POLMLEK Ulubiony Twaróg półtłusty klinek 250g</t>
  </si>
  <si>
    <t>POLMLEK Ulubiony Twaróg półtłusty kostka 200g</t>
  </si>
  <si>
    <t>POLMLEK Ulubiony Twaróg półtłusty krążek 275g</t>
  </si>
  <si>
    <t>POLMLEK Ulubiony Twaróg tłusty klinek 250g</t>
  </si>
  <si>
    <t>POLMLEK Ulubiony Twaróg tłusty krążek 275g</t>
  </si>
  <si>
    <t xml:space="preserve">POLMLEK Capresi Serek typu włoskiego krążek 250g </t>
  </si>
  <si>
    <t>POLMLEK Grudziądz Masło Ekstra blok 25 kg</t>
  </si>
  <si>
    <t>POLMLEK Grudziądz Masło Ekstra blok 10 kg</t>
  </si>
  <si>
    <t>*POLMLEK Warmia Ser Edamski</t>
  </si>
  <si>
    <t xml:space="preserve">*POLMLEK Warmia Ser Gouda </t>
  </si>
  <si>
    <t xml:space="preserve">*POLMLEK Warmia Ser Natan </t>
  </si>
  <si>
    <t>Mleko Świeże nowość</t>
  </si>
  <si>
    <t>POLMLEK ESL Mleko świeże 2,0 %</t>
  </si>
  <si>
    <t xml:space="preserve">POLMLEK ESL Mleko świeże 3,2 %
</t>
  </si>
  <si>
    <t>Owsianki Nutri Vege</t>
  </si>
  <si>
    <t>Nutri Vege Owsianka wegańska o smaku naturalnym</t>
  </si>
  <si>
    <t xml:space="preserve">Nutri Vege Owsianka wegańska z truskawkami </t>
  </si>
  <si>
    <t>Nutri Vege Owsianka wegańska z jabłkami i cynamonem</t>
  </si>
  <si>
    <t>Nutri Vege Soja klasyczny napój roślinny bez cukru</t>
  </si>
  <si>
    <t>Nutri Vege Owies klasyczny napój roślinny bez cukru</t>
  </si>
  <si>
    <t>Nutri Vege Ryż klasyczny napój roślinny bez cukru</t>
  </si>
  <si>
    <t>Nutri Vege Soja klasyczny napój roślinny delikatnie słodki</t>
  </si>
  <si>
    <t xml:space="preserve">Nutri Vege Soja napój roślinny czekoladowy smak </t>
  </si>
  <si>
    <t>Nutri Vege Soja  napój roślinny waniliowy smak</t>
  </si>
  <si>
    <t>Nutri Vege Owsianka wegańska mix (naturalny, truskawka, jabłko cynamon)</t>
  </si>
  <si>
    <t>UHT</t>
  </si>
  <si>
    <t>Maślanka i Kefir</t>
  </si>
  <si>
    <t>POLMLEK Maślanka naturalna 1,5%</t>
  </si>
  <si>
    <t>POLMLEK Jogurt typ Grecki 10%</t>
  </si>
  <si>
    <t>POLMLEK Ser Gouda Gastronomiczna granulat</t>
  </si>
  <si>
    <t>Nutri Vege Deser wegański kokos z maliną</t>
  </si>
  <si>
    <t>Nutri Vege Deser wegański kokos z brzoskwinią</t>
  </si>
  <si>
    <t>Nutri Vege Deser wegański kokos z truskawką i poziomką</t>
  </si>
  <si>
    <t>Nutri Vege Deser wegański kokos mix (malina, brzoskwinia, truskawka-poziomka)</t>
  </si>
  <si>
    <t>KODY SYSTEMOWE</t>
  </si>
  <si>
    <t>PGMSPDM180g10T</t>
  </si>
  <si>
    <t>PGMSPDM180g13T</t>
  </si>
  <si>
    <t>PGMSPDM180g11T</t>
  </si>
  <si>
    <t>PGMSPDM180g15T</t>
  </si>
  <si>
    <t>PGMSPDM180g14T</t>
  </si>
  <si>
    <t>PMAJOG210g06T</t>
  </si>
  <si>
    <t>PMAJOG210g07T</t>
  </si>
  <si>
    <t>PMAJOG210g11T</t>
  </si>
  <si>
    <t>PMAJOG210g10T</t>
  </si>
  <si>
    <t>PGJOGOOW180g05T</t>
  </si>
  <si>
    <t>PGJOGOOW180g06T</t>
  </si>
  <si>
    <t>PGJOGOOW180g07T</t>
  </si>
  <si>
    <t>PCWASPA150g01W</t>
  </si>
  <si>
    <t>PCWASMI150g01W</t>
  </si>
  <si>
    <t>PCWASZI150g01W</t>
  </si>
  <si>
    <t>PSWAGOU150g09W</t>
  </si>
  <si>
    <t>PCMACHR150g01T</t>
  </si>
  <si>
    <t>PCMAORZ150g01T</t>
  </si>
  <si>
    <t>PCMAJAB150g01T</t>
  </si>
  <si>
    <t>PCMAPOM150g01T</t>
  </si>
  <si>
    <t>PCMASZC150g01T</t>
  </si>
  <si>
    <t>PCMASMI150g01T</t>
  </si>
  <si>
    <t>PSWAEDA150g01W</t>
  </si>
  <si>
    <t>PSWAGOU150g01W</t>
  </si>
  <si>
    <t>PSWAGOU2x250g01W</t>
  </si>
  <si>
    <t>PSWAGOU250g01W</t>
  </si>
  <si>
    <t>PWULCHU250g01T</t>
  </si>
  <si>
    <t>PWULCHU200g01T</t>
  </si>
  <si>
    <t>PWULCHU275g01T</t>
  </si>
  <si>
    <t>PWULPOL250g01T</t>
  </si>
  <si>
    <t>PWULPOL200g01T</t>
  </si>
  <si>
    <t>PWULPOL275g01T</t>
  </si>
  <si>
    <t>PWULTLU250g01T</t>
  </si>
  <si>
    <t>PWULTLU275g01T</t>
  </si>
  <si>
    <t>PCWAWLO250g01T</t>
  </si>
  <si>
    <t>PSWAPER3kg01W</t>
  </si>
  <si>
    <t>PSWAGP+3kg04W</t>
  </si>
  <si>
    <t>PSWAEDA3kg01W</t>
  </si>
  <si>
    <t>PSWAGOU3kg01W</t>
  </si>
  <si>
    <t>PSWANAT3kg01W</t>
  </si>
  <si>
    <t>PSWAMOZ3kg01W</t>
  </si>
  <si>
    <t>PGMDWEG150g03T</t>
  </si>
  <si>
    <t>PGMDWEG150g01T</t>
  </si>
  <si>
    <t>PGMDWEG150g05T</t>
  </si>
  <si>
    <t>PGMDWEG150g04T</t>
  </si>
  <si>
    <t>PLMNWEG1L01T</t>
  </si>
  <si>
    <t>PLMNWEG1L02T</t>
  </si>
  <si>
    <t>PLMNWEG1L03T</t>
  </si>
  <si>
    <t>PLMNWEG1L04T</t>
  </si>
  <si>
    <t>PLMNWEG1L05T</t>
  </si>
  <si>
    <t>PLMNWEG1L06T</t>
  </si>
  <si>
    <t>PGJOWEG150g02T</t>
  </si>
  <si>
    <t>PGJOWEG150g03T</t>
  </si>
  <si>
    <t>PGJOWEG150g01T</t>
  </si>
  <si>
    <t>PMAJOG185g01T</t>
  </si>
  <si>
    <t>PMAJOG185g02T</t>
  </si>
  <si>
    <t>PJMCGRE1kg01T</t>
  </si>
  <si>
    <t>PGLCMAS1L01T</t>
  </si>
  <si>
    <t>PLWALAG1L01T</t>
  </si>
  <si>
    <t>PLWA2,01L01T</t>
  </si>
  <si>
    <t>PLWAM3,2P1L01T</t>
  </si>
  <si>
    <t>PPHOPEL400g01T</t>
  </si>
  <si>
    <t>PSWAMLE3kg01W</t>
  </si>
  <si>
    <t>PWPS00001</t>
  </si>
  <si>
    <t>PWPS00002</t>
  </si>
  <si>
    <t>PWPS00003</t>
  </si>
  <si>
    <t>PJMCGRE330g01T</t>
  </si>
  <si>
    <t>PGJOGOOW180g08T</t>
  </si>
  <si>
    <t>PLWASW2,01L01T</t>
  </si>
  <si>
    <t>PLWASW3,21L01T</t>
  </si>
  <si>
    <t>PPHOAUT900g01W</t>
  </si>
  <si>
    <t>PPWAOMP25kg01W</t>
  </si>
  <si>
    <t>PPHOPEL25kg01T</t>
  </si>
  <si>
    <t>PPHOPEI25kg01T</t>
  </si>
  <si>
    <t>PPWASWP25kg01W</t>
  </si>
  <si>
    <t>PSWAGP+3kg05W</t>
  </si>
  <si>
    <t>PSWAMOZ4x1kg01W</t>
  </si>
  <si>
    <t>PSHOGOU2kg01W</t>
  </si>
  <si>
    <t>PSWAGP+2kg01W</t>
  </si>
  <si>
    <t>PSHOMAR2kg01W</t>
  </si>
  <si>
    <t>PSHOPRI2kg01W</t>
  </si>
  <si>
    <t>PSHOMOZ2kg01W</t>
  </si>
  <si>
    <t>PSHOMOZ2kg02W</t>
  </si>
  <si>
    <t>PSHOMIX2kg02W</t>
  </si>
  <si>
    <t>PSHOPER2kg01W</t>
  </si>
  <si>
    <t>PWMSTCHU10kg01T</t>
  </si>
  <si>
    <t>PWMSTPOL10kg01T</t>
  </si>
  <si>
    <t>PWMSTLU10kg01T</t>
  </si>
  <si>
    <t>PGMSMUSN10kg01T</t>
  </si>
  <si>
    <t>PSHOGOU2kg03W</t>
  </si>
  <si>
    <t>PSWAGP+2kg02W</t>
  </si>
  <si>
    <t>JEDNOSTKA</t>
  </si>
  <si>
    <t>POLMLEK SP. Z O. O.</t>
  </si>
  <si>
    <t>ul. Modlińska 310/312, 03-152 Warszawa</t>
  </si>
  <si>
    <t>Paleta</t>
  </si>
  <si>
    <t>Opakowanie zbiorcze</t>
  </si>
  <si>
    <t>UWAGI DO ZAMÓWIENIA</t>
  </si>
  <si>
    <t>NUMER ZAMÓWIENIA</t>
  </si>
  <si>
    <r>
      <t xml:space="preserve">ADRES DOSTAWY: </t>
    </r>
    <r>
      <rPr>
        <b/>
        <sz val="8"/>
        <color theme="3" tint="-0.499984740745262"/>
        <rFont val="Tahoma"/>
        <family val="2"/>
        <charset val="238"/>
      </rPr>
      <t>(JEŻELI INNY NIŻ NA FV)</t>
    </r>
  </si>
  <si>
    <r>
      <t xml:space="preserve">DATA REALIZACJI: </t>
    </r>
    <r>
      <rPr>
        <b/>
        <sz val="8"/>
        <color theme="0" tint="-0.499984740745262"/>
        <rFont val="Tahoma"/>
        <family val="2"/>
        <charset val="238"/>
      </rPr>
      <t>(PRZEWIDYWANA)</t>
    </r>
  </si>
  <si>
    <t>DATA ZAMÓWIENIA</t>
  </si>
  <si>
    <t>GODZINY OTWARCIA:</t>
  </si>
  <si>
    <t>NAZWA ODBIORCY</t>
  </si>
  <si>
    <r>
      <t xml:space="preserve">NIP FIRMY          </t>
    </r>
    <r>
      <rPr>
        <b/>
        <sz val="8"/>
        <color theme="3" tint="-0.499984740745262"/>
        <rFont val="Tahoma"/>
        <family val="2"/>
        <charset val="238"/>
      </rPr>
      <t>(ODBIORCY)</t>
    </r>
  </si>
  <si>
    <t>Mleko Świeże Nowość</t>
  </si>
  <si>
    <t>POLMLEK ESL Mleko świeże 3,2 %</t>
  </si>
  <si>
    <t>Sztuk</t>
  </si>
  <si>
    <t>Jogurt typ grecki</t>
  </si>
  <si>
    <t>Sztuki</t>
  </si>
  <si>
    <t>LOGISTYKA</t>
  </si>
  <si>
    <t xml:space="preserve">ZAMÓWIENIE </t>
  </si>
  <si>
    <t>KARTON 8 szt.</t>
  </si>
  <si>
    <t>TACKA 12 szt.</t>
  </si>
  <si>
    <t>KARTON 6 szt.</t>
  </si>
  <si>
    <t>TACKA 6 szt.</t>
  </si>
  <si>
    <t>KARTON 12 szt.</t>
  </si>
  <si>
    <t>KARTON 50 szt.</t>
  </si>
  <si>
    <t>KARTON 20 szt.</t>
  </si>
  <si>
    <t>FOLIA 6 szt.</t>
  </si>
  <si>
    <t>KARTON 14 szt.</t>
  </si>
  <si>
    <t xml:space="preserve">KARTON 4 BLOKI </t>
  </si>
  <si>
    <t>KARTON 16 szt.</t>
  </si>
  <si>
    <t>TACKA 7 szt.</t>
  </si>
  <si>
    <t>TACKA 18 szt.</t>
  </si>
  <si>
    <t>Palet</t>
  </si>
  <si>
    <t>WAGA WPISAĆ W BLOKU</t>
  </si>
  <si>
    <t xml:space="preserve">kart. </t>
  </si>
  <si>
    <t xml:space="preserve">opak.zb. </t>
  </si>
  <si>
    <t>opak.zb.</t>
  </si>
  <si>
    <t>KARTON 1 szt.</t>
  </si>
  <si>
    <t>KARTON 4 BLOKI</t>
  </si>
  <si>
    <t>KARTON 5 szt.</t>
  </si>
  <si>
    <t xml:space="preserve">POLMLEK Ulubiony Serek śmietankowy naturalny 10 kg </t>
  </si>
  <si>
    <t>KARTON 9 szt.</t>
  </si>
  <si>
    <t>4 BLOKI FOLIA</t>
  </si>
  <si>
    <t>PROSZĘ O PODANIE ILOŚCI</t>
  </si>
  <si>
    <t xml:space="preserve">POLMLEK Ser Gouda Julienne wiórki 2kg </t>
  </si>
  <si>
    <t xml:space="preserve">POLMLEK Ser Mozzarella Julienne wiórki 2kg </t>
  </si>
  <si>
    <t>POLMLEK Grande Pizza Plus Julienne wiórki 2kg</t>
  </si>
  <si>
    <t>POLMLEK Capresi Serek śmietankowy ze szypiorkiem i cebulą 150g o/z</t>
  </si>
  <si>
    <t xml:space="preserve">* POLMLEK Masło Ekstra 200g </t>
  </si>
  <si>
    <t>* POLMLEK Masło Czeladzkie od Czeladników</t>
  </si>
  <si>
    <t xml:space="preserve">* POLMLEK Masło Osełkowe Ekstra 300g </t>
  </si>
  <si>
    <t>PTWAEXT200g01T</t>
  </si>
  <si>
    <t>PWMSMUTS1kg02T</t>
  </si>
  <si>
    <t xml:space="preserve">* POLMLEK Ser Mlekdamer Extra </t>
  </si>
  <si>
    <t>* POLMLEK Ser Mlekdamer Extra</t>
  </si>
  <si>
    <t>30000151</t>
  </si>
  <si>
    <t>PCWASZC150g01W</t>
  </si>
  <si>
    <t>POLMLEK Jogurt typ Grecki 3,5%</t>
  </si>
  <si>
    <t>POLMLEK Ulubiony Twaróg sernikowy 3% 1 kg</t>
  </si>
  <si>
    <t>POLMLEK Serek homogenizowany waniliowy 250g</t>
  </si>
  <si>
    <t>POLMLEK Serek homogenizowany stracciatella 220g</t>
  </si>
  <si>
    <t>220 g</t>
  </si>
  <si>
    <t>PGMCNHOM220g01T</t>
  </si>
  <si>
    <t>PGMCNHOM250g01T</t>
  </si>
  <si>
    <t>PGMCHOM250g03T</t>
  </si>
  <si>
    <t>PTWAEXT300g01T</t>
  </si>
  <si>
    <t>PSWAMOZ150g02T</t>
  </si>
  <si>
    <t>170 g</t>
  </si>
  <si>
    <t>KARTON 60 szt.</t>
  </si>
  <si>
    <t>POLMLEK EKO Mozzarella wiórki</t>
  </si>
  <si>
    <t>100 g</t>
  </si>
  <si>
    <t>KARTON 15 szt.</t>
  </si>
  <si>
    <t>PSWAMOZ100g01T</t>
  </si>
  <si>
    <t>PTWAEXT170g01T</t>
  </si>
  <si>
    <t>* POLMLEK EKO Masło Ekstra</t>
  </si>
  <si>
    <t>POLMLEK EKO Mleko świeże 3,2%</t>
  </si>
  <si>
    <t>Śmietanki</t>
  </si>
  <si>
    <t>POLMLEK EKO Maślanka 1,5%</t>
  </si>
  <si>
    <t>POLMLEK EKO Kefir 1,5%</t>
  </si>
  <si>
    <t>POLMLEK EKO Śmietanka 30%</t>
  </si>
  <si>
    <t>POLMLEK Fiko i przyjaciele serek homogenizowany waniliowy  130 g</t>
  </si>
  <si>
    <t>POLMLEK Fiko i przyjaciele serek homogenizowany truskawkowy 130 g</t>
  </si>
  <si>
    <t>130 g</t>
  </si>
  <si>
    <t>TACKA 16 szt.</t>
  </si>
  <si>
    <t>TACKA 8 szt.</t>
  </si>
  <si>
    <t>PGMCNHFI130g01T</t>
  </si>
  <si>
    <t>PGMCNHFI130g02T</t>
  </si>
  <si>
    <t>PLWAMASE400ml01T</t>
  </si>
  <si>
    <t>PLWAKEFE400ml01T</t>
  </si>
  <si>
    <t>PLWASWE3,21L01T</t>
  </si>
  <si>
    <t>PLWASMIE250ml01T</t>
  </si>
  <si>
    <t>30000382</t>
  </si>
  <si>
    <t>POLMLEK Serek homogenizowany truskawkowy 250g</t>
  </si>
  <si>
    <t>PGMCNHOM250g02T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</si>
</sst>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,&quot;kg&quot;"/>
    <numFmt numFmtId="166" formatCode="#,##0&quot;kg&quot;"/>
  </numFmts>
  <fonts count="41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6"/>
      <name val="Tahoma"/>
      <family val="2"/>
      <charset val="238"/>
    </font>
    <font>
      <b/>
      <sz val="16"/>
      <color theme="3" tint="-0.499984740745262"/>
      <name val="Tahoma"/>
      <family val="2"/>
      <charset val="238"/>
    </font>
    <font>
      <b/>
      <sz val="12"/>
      <color theme="3" tint="-0.499984740745262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3" tint="-0.499984740745262"/>
      <name val="Tahoma"/>
      <family val="2"/>
      <charset val="238"/>
    </font>
    <font>
      <b/>
      <sz val="8"/>
      <color theme="3" tint="-0.499984740745262"/>
      <name val="Tahoma"/>
      <family val="2"/>
      <charset val="238"/>
    </font>
    <font>
      <b/>
      <sz val="8"/>
      <color theme="0" tint="-0.499984740745262"/>
      <name val="Tahoma"/>
      <family val="2"/>
      <charset val="238"/>
    </font>
    <font>
      <b/>
      <sz val="11"/>
      <color theme="3" tint="-0.499984740745262"/>
      <name val="Tahoma"/>
      <family val="2"/>
      <charset val="238"/>
    </font>
    <font>
      <b/>
      <sz val="1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sz val="18"/>
      <name val="Tahoma"/>
      <family val="2"/>
      <charset val="238"/>
    </font>
    <font>
      <b/>
      <sz val="12"/>
      <color theme="3" tint="-0.249977111117893"/>
      <name val="Calibri"/>
      <family val="2"/>
      <charset val="238"/>
      <scheme val="minor"/>
    </font>
    <font>
      <sz val="8"/>
      <color theme="3" tint="-0.249977111117893"/>
      <name val="Tahoma"/>
      <family val="2"/>
      <charset val="238"/>
    </font>
    <font>
      <b/>
      <sz val="8"/>
      <color theme="3" tint="-0.249977111117893"/>
      <name val="Calibri"/>
      <family val="2"/>
      <charset val="238"/>
      <scheme val="minor"/>
    </font>
    <font>
      <sz val="8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Tahoma"/>
      <family val="2"/>
      <charset val="238"/>
    </font>
    <font>
      <sz val="6"/>
      <name val="Tahoma"/>
      <family val="2"/>
      <charset val="238"/>
    </font>
    <font>
      <b/>
      <sz val="6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39997558519241921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medium">
        <color indexed="64"/>
      </bottom>
      <diagonal/>
    </border>
    <border>
      <left/>
      <right/>
      <top style="thick">
        <color theme="4" tint="-0.24994659260841701"/>
      </top>
      <bottom style="medium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indexed="64"/>
      </bottom>
      <diagonal/>
    </border>
    <border>
      <left style="thick">
        <color theme="4" tint="-0.24994659260841701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/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double">
        <color theme="3" tint="0.39994506668294322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1">
    <xf numFmtId="0" fontId="0" fillId="0" borderId="0" xfId="0"/>
    <xf numFmtId="0" fontId="4" fillId="5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0" fontId="8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0" fontId="1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 indent="2"/>
    </xf>
    <xf numFmtId="0" fontId="6" fillId="0" borderId="0" xfId="0" applyFont="1" applyFill="1" applyBorder="1"/>
    <xf numFmtId="9" fontId="6" fillId="0" borderId="0" xfId="2" applyFont="1"/>
    <xf numFmtId="9" fontId="8" fillId="0" borderId="0" xfId="2" applyFont="1"/>
    <xf numFmtId="0" fontId="12" fillId="0" borderId="0" xfId="0" applyFont="1" applyBorder="1"/>
    <xf numFmtId="0" fontId="3" fillId="7" borderId="0" xfId="0" applyFont="1" applyFill="1" applyAlignment="1">
      <alignment horizontal="left" vertical="center" wrapText="1"/>
    </xf>
    <xf numFmtId="0" fontId="6" fillId="7" borderId="0" xfId="0" applyFont="1" applyFill="1"/>
    <xf numFmtId="0" fontId="16" fillId="5" borderId="0" xfId="0" applyFont="1" applyFill="1" applyBorder="1" applyAlignment="1"/>
    <xf numFmtId="0" fontId="4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2" fontId="16" fillId="5" borderId="0" xfId="0" applyNumberFormat="1" applyFont="1" applyFill="1" applyBorder="1" applyAlignment="1"/>
    <xf numFmtId="2" fontId="5" fillId="0" borderId="0" xfId="2" applyNumberFormat="1" applyFont="1" applyBorder="1"/>
    <xf numFmtId="2" fontId="5" fillId="0" borderId="0" xfId="0" applyNumberFormat="1" applyFont="1" applyAlignment="1">
      <alignment horizontal="right"/>
    </xf>
    <xf numFmtId="0" fontId="4" fillId="8" borderId="6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4" fillId="0" borderId="0" xfId="0" applyFont="1" applyAlignment="1">
      <alignment wrapText="1"/>
    </xf>
    <xf numFmtId="0" fontId="16" fillId="5" borderId="15" xfId="0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>
      <alignment wrapText="1"/>
    </xf>
    <xf numFmtId="0" fontId="5" fillId="7" borderId="0" xfId="0" applyFont="1" applyFill="1"/>
    <xf numFmtId="2" fontId="5" fillId="7" borderId="0" xfId="2" applyNumberFormat="1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4" fillId="7" borderId="0" xfId="0" applyFont="1" applyFill="1" applyBorder="1" applyAlignment="1">
      <alignment horizontal="left" indent="2"/>
    </xf>
    <xf numFmtId="0" fontId="12" fillId="7" borderId="0" xfId="0" applyFont="1" applyFill="1" applyBorder="1"/>
    <xf numFmtId="0" fontId="4" fillId="7" borderId="0" xfId="0" applyFont="1" applyFill="1" applyBorder="1"/>
    <xf numFmtId="0" fontId="8" fillId="7" borderId="0" xfId="0" applyFont="1" applyFill="1" applyBorder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2" fontId="6" fillId="7" borderId="0" xfId="0" applyNumberFormat="1" applyFont="1" applyFill="1" applyAlignment="1">
      <alignment horizontal="right"/>
    </xf>
    <xf numFmtId="2" fontId="6" fillId="7" borderId="0" xfId="2" applyNumberFormat="1" applyFont="1" applyFill="1" applyBorder="1"/>
    <xf numFmtId="0" fontId="4" fillId="7" borderId="0" xfId="0" applyFont="1" applyFill="1" applyAlignment="1">
      <alignment vertical="center" wrapText="1"/>
    </xf>
    <xf numFmtId="0" fontId="3" fillId="7" borderId="0" xfId="0" applyFont="1" applyFill="1" applyAlignment="1">
      <alignment wrapText="1"/>
    </xf>
    <xf numFmtId="2" fontId="5" fillId="5" borderId="0" xfId="2" applyNumberFormat="1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4" fillId="5" borderId="0" xfId="0" applyFont="1" applyFill="1" applyBorder="1" applyAlignment="1">
      <alignment horizontal="left" indent="2"/>
    </xf>
    <xf numFmtId="0" fontId="12" fillId="5" borderId="0" xfId="0" applyFont="1" applyFill="1" applyBorder="1"/>
    <xf numFmtId="0" fontId="6" fillId="7" borderId="0" xfId="0" applyFont="1" applyFill="1" applyAlignment="1">
      <alignment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2" fontId="5" fillId="7" borderId="0" xfId="0" applyNumberFormat="1" applyFont="1" applyFill="1" applyAlignment="1">
      <alignment horizontal="right"/>
    </xf>
    <xf numFmtId="0" fontId="4" fillId="8" borderId="6" xfId="0" applyFont="1" applyFill="1" applyBorder="1" applyAlignment="1">
      <alignment horizontal="center" vertical="center"/>
    </xf>
    <xf numFmtId="0" fontId="17" fillId="5" borderId="20" xfId="0" applyFont="1" applyFill="1" applyBorder="1" applyAlignment="1" applyProtection="1"/>
    <xf numFmtId="0" fontId="17" fillId="5" borderId="7" xfId="0" applyFont="1" applyFill="1" applyBorder="1" applyAlignment="1" applyProtection="1"/>
    <xf numFmtId="0" fontId="17" fillId="5" borderId="8" xfId="0" applyFont="1" applyFill="1" applyBorder="1" applyAlignment="1" applyProtection="1">
      <alignment horizontal="center" wrapText="1"/>
    </xf>
    <xf numFmtId="0" fontId="17" fillId="5" borderId="21" xfId="0" applyFont="1" applyFill="1" applyBorder="1" applyAlignment="1" applyProtection="1"/>
    <xf numFmtId="0" fontId="17" fillId="5" borderId="0" xfId="0" applyFont="1" applyFill="1" applyBorder="1" applyAlignment="1" applyProtection="1"/>
    <xf numFmtId="0" fontId="18" fillId="5" borderId="17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 wrapText="1"/>
      <protection locked="0"/>
    </xf>
    <xf numFmtId="0" fontId="7" fillId="5" borderId="31" xfId="0" applyFont="1" applyFill="1" applyBorder="1" applyAlignment="1" applyProtection="1">
      <alignment horizontal="center" wrapText="1"/>
      <protection locked="0"/>
    </xf>
    <xf numFmtId="164" fontId="23" fillId="7" borderId="3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left" indent="2"/>
    </xf>
    <xf numFmtId="0" fontId="3" fillId="6" borderId="28" xfId="0" applyFont="1" applyFill="1" applyBorder="1" applyAlignment="1" applyProtection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24" xfId="0" applyNumberFormat="1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/>
    </xf>
    <xf numFmtId="0" fontId="4" fillId="5" borderId="6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/>
    </xf>
    <xf numFmtId="0" fontId="3" fillId="6" borderId="18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left" vertical="center" indent="1"/>
    </xf>
    <xf numFmtId="0" fontId="8" fillId="6" borderId="18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left" indent="2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indent="2"/>
    </xf>
    <xf numFmtId="0" fontId="4" fillId="0" borderId="6" xfId="0" applyFont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left" indent="1"/>
    </xf>
    <xf numFmtId="0" fontId="3" fillId="4" borderId="4" xfId="0" applyFont="1" applyFill="1" applyBorder="1" applyAlignment="1" applyProtection="1">
      <alignment horizontal="left" indent="1"/>
    </xf>
    <xf numFmtId="0" fontId="4" fillId="4" borderId="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indent="2"/>
    </xf>
    <xf numFmtId="0" fontId="11" fillId="0" borderId="4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indent="2"/>
    </xf>
    <xf numFmtId="0" fontId="4" fillId="0" borderId="3" xfId="0" applyFont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left" wrapText="1"/>
    </xf>
    <xf numFmtId="0" fontId="11" fillId="6" borderId="4" xfId="0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wrapText="1"/>
    </xf>
    <xf numFmtId="0" fontId="4" fillId="4" borderId="4" xfId="0" applyFont="1" applyFill="1" applyBorder="1" applyAlignment="1" applyProtection="1">
      <alignment horizontal="left" wrapText="1"/>
    </xf>
    <xf numFmtId="0" fontId="3" fillId="6" borderId="27" xfId="0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3" fillId="2" borderId="27" xfId="0" applyFont="1" applyFill="1" applyBorder="1" applyAlignment="1" applyProtection="1">
      <alignment horizontal="left"/>
    </xf>
    <xf numFmtId="0" fontId="3" fillId="2" borderId="28" xfId="0" applyFont="1" applyFill="1" applyBorder="1" applyAlignment="1" applyProtection="1">
      <alignment horizontal="left"/>
    </xf>
    <xf numFmtId="0" fontId="7" fillId="2" borderId="28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 wrapText="1"/>
    </xf>
    <xf numFmtId="0" fontId="11" fillId="6" borderId="3" xfId="0" applyFont="1" applyFill="1" applyBorder="1" applyAlignment="1" applyProtection="1">
      <alignment horizontal="center"/>
    </xf>
    <xf numFmtId="0" fontId="11" fillId="5" borderId="3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indent="2"/>
    </xf>
    <xf numFmtId="0" fontId="8" fillId="6" borderId="14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1" fontId="8" fillId="6" borderId="39" xfId="0" applyNumberFormat="1" applyFont="1" applyFill="1" applyBorder="1" applyAlignment="1" applyProtection="1">
      <alignment horizontal="right"/>
      <protection locked="0"/>
    </xf>
    <xf numFmtId="0" fontId="4" fillId="5" borderId="3" xfId="0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7" xfId="0" applyNumberFormat="1" applyFont="1" applyFill="1" applyBorder="1" applyAlignment="1" applyProtection="1">
      <alignment vertical="center" wrapText="1"/>
    </xf>
    <xf numFmtId="1" fontId="8" fillId="6" borderId="42" xfId="0" applyNumberFormat="1" applyFont="1" applyFill="1" applyBorder="1" applyAlignment="1" applyProtection="1">
      <alignment horizontal="right"/>
      <protection locked="0"/>
    </xf>
    <xf numFmtId="1" fontId="8" fillId="6" borderId="52" xfId="0" applyNumberFormat="1" applyFont="1" applyFill="1" applyBorder="1" applyAlignment="1" applyProtection="1">
      <alignment horizontal="right"/>
      <protection locked="0"/>
    </xf>
    <xf numFmtId="1" fontId="4" fillId="0" borderId="53" xfId="0" applyNumberFormat="1" applyFont="1" applyBorder="1" applyAlignment="1" applyProtection="1">
      <alignment horizontal="center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1" fontId="6" fillId="3" borderId="52" xfId="0" applyNumberFormat="1" applyFont="1" applyFill="1" applyBorder="1" applyAlignment="1" applyProtection="1">
      <alignment horizontal="center" vertical="center"/>
      <protection locked="0"/>
    </xf>
    <xf numFmtId="1" fontId="6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3" borderId="52" xfId="0" applyNumberFormat="1" applyFont="1" applyFill="1" applyBorder="1" applyAlignment="1" applyProtection="1">
      <alignment horizontal="center" vertical="center"/>
      <protection locked="0"/>
    </xf>
    <xf numFmtId="1" fontId="4" fillId="3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>
      <alignment horizontal="center"/>
    </xf>
    <xf numFmtId="0" fontId="33" fillId="5" borderId="34" xfId="0" applyFont="1" applyFill="1" applyBorder="1" applyAlignment="1">
      <alignment horizontal="center"/>
    </xf>
    <xf numFmtId="2" fontId="8" fillId="6" borderId="52" xfId="0" applyNumberFormat="1" applyFont="1" applyFill="1" applyBorder="1" applyAlignment="1" applyProtection="1">
      <alignment horizontal="center"/>
      <protection locked="0"/>
    </xf>
    <xf numFmtId="2" fontId="4" fillId="0" borderId="53" xfId="0" applyNumberFormat="1" applyFont="1" applyBorder="1" applyAlignment="1" applyProtection="1">
      <alignment horizontal="center"/>
      <protection locked="0"/>
    </xf>
    <xf numFmtId="2" fontId="4" fillId="0" borderId="54" xfId="0" applyNumberFormat="1" applyFont="1" applyBorder="1" applyAlignment="1" applyProtection="1">
      <alignment horizontal="center"/>
      <protection locked="0"/>
    </xf>
    <xf numFmtId="0" fontId="6" fillId="3" borderId="52" xfId="0" applyFont="1" applyFill="1" applyBorder="1" applyAlignment="1" applyProtection="1">
      <alignment horizontal="center" vertical="center"/>
      <protection locked="0"/>
    </xf>
    <xf numFmtId="0" fontId="6" fillId="6" borderId="53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11" fillId="6" borderId="53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2" fontId="4" fillId="0" borderId="55" xfId="0" applyNumberFormat="1" applyFont="1" applyBorder="1" applyAlignment="1" applyProtection="1">
      <alignment horizontal="center"/>
      <protection locked="0"/>
    </xf>
    <xf numFmtId="0" fontId="34" fillId="5" borderId="3" xfId="0" applyFont="1" applyFill="1" applyBorder="1" applyAlignment="1">
      <alignment horizontal="center"/>
    </xf>
    <xf numFmtId="9" fontId="8" fillId="6" borderId="59" xfId="0" applyNumberFormat="1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2" fontId="8" fillId="6" borderId="62" xfId="0" applyNumberFormat="1" applyFont="1" applyFill="1" applyBorder="1" applyAlignment="1" applyProtection="1">
      <alignment horizontal="center"/>
      <protection locked="0"/>
    </xf>
    <xf numFmtId="2" fontId="4" fillId="0" borderId="63" xfId="0" applyNumberFormat="1" applyFont="1" applyBorder="1" applyAlignment="1" applyProtection="1">
      <alignment horizontal="center"/>
      <protection locked="0"/>
    </xf>
    <xf numFmtId="2" fontId="4" fillId="0" borderId="61" xfId="0" applyNumberFormat="1" applyFont="1" applyBorder="1" applyAlignment="1" applyProtection="1">
      <alignment horizontal="center"/>
      <protection locked="0"/>
    </xf>
    <xf numFmtId="0" fontId="4" fillId="2" borderId="60" xfId="0" applyFont="1" applyFill="1" applyBorder="1" applyAlignment="1" applyProtection="1">
      <alignment horizontal="center"/>
      <protection locked="0"/>
    </xf>
    <xf numFmtId="0" fontId="4" fillId="4" borderId="63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</xf>
    <xf numFmtId="9" fontId="4" fillId="0" borderId="0" xfId="0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>
      <alignment horizontal="right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center" wrapText="1"/>
    </xf>
    <xf numFmtId="0" fontId="16" fillId="5" borderId="31" xfId="0" applyFont="1" applyFill="1" applyBorder="1" applyAlignment="1" applyProtection="1">
      <alignment horizontal="center" wrapText="1"/>
      <protection locked="0"/>
    </xf>
    <xf numFmtId="3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8" fillId="6" borderId="59" xfId="0" applyFont="1" applyFill="1" applyBorder="1" applyAlignment="1" applyProtection="1">
      <alignment horizontal="center"/>
    </xf>
    <xf numFmtId="0" fontId="8" fillId="6" borderId="73" xfId="0" applyFont="1" applyFill="1" applyBorder="1" applyAlignment="1" applyProtection="1">
      <alignment horizontal="center"/>
    </xf>
    <xf numFmtId="0" fontId="4" fillId="0" borderId="75" xfId="0" applyNumberFormat="1" applyFont="1" applyFill="1" applyBorder="1" applyAlignment="1" applyProtection="1">
      <alignment horizontal="center" vertical="center" wrapText="1"/>
    </xf>
    <xf numFmtId="0" fontId="4" fillId="2" borderId="74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75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</xf>
    <xf numFmtId="0" fontId="4" fillId="3" borderId="74" xfId="0" applyFont="1" applyFill="1" applyBorder="1" applyAlignment="1" applyProtection="1">
      <alignment horizontal="center"/>
    </xf>
    <xf numFmtId="0" fontId="36" fillId="6" borderId="76" xfId="0" applyFont="1" applyFill="1" applyBorder="1" applyAlignment="1" applyProtection="1">
      <alignment horizontal="center"/>
    </xf>
    <xf numFmtId="0" fontId="35" fillId="0" borderId="77" xfId="0" applyFont="1" applyBorder="1" applyAlignment="1" applyProtection="1">
      <alignment horizontal="center"/>
    </xf>
    <xf numFmtId="0" fontId="35" fillId="2" borderId="39" xfId="0" applyFont="1" applyFill="1" applyBorder="1" applyAlignment="1" applyProtection="1">
      <alignment horizontal="center"/>
    </xf>
    <xf numFmtId="0" fontId="35" fillId="4" borderId="77" xfId="0" applyFont="1" applyFill="1" applyBorder="1" applyAlignment="1" applyProtection="1">
      <alignment horizontal="center"/>
    </xf>
    <xf numFmtId="0" fontId="35" fillId="0" borderId="77" xfId="0" applyFont="1" applyFill="1" applyBorder="1" applyAlignment="1" applyProtection="1">
      <alignment horizontal="center"/>
    </xf>
    <xf numFmtId="0" fontId="35" fillId="6" borderId="77" xfId="0" applyFont="1" applyFill="1" applyBorder="1" applyAlignment="1" applyProtection="1">
      <alignment horizontal="center"/>
    </xf>
    <xf numFmtId="0" fontId="35" fillId="0" borderId="78" xfId="0" applyFont="1" applyFill="1" applyBorder="1" applyAlignment="1" applyProtection="1">
      <alignment horizontal="center"/>
    </xf>
    <xf numFmtId="0" fontId="35" fillId="0" borderId="78" xfId="0" applyFont="1" applyBorder="1" applyAlignment="1" applyProtection="1">
      <alignment horizontal="center"/>
    </xf>
    <xf numFmtId="0" fontId="35" fillId="3" borderId="39" xfId="0" applyFont="1" applyFill="1" applyBorder="1" applyAlignment="1" applyProtection="1">
      <alignment horizontal="center"/>
    </xf>
    <xf numFmtId="0" fontId="8" fillId="7" borderId="0" xfId="0" applyFont="1" applyFill="1"/>
    <xf numFmtId="0" fontId="5" fillId="0" borderId="0" xfId="0" applyFont="1" applyProtection="1"/>
    <xf numFmtId="0" fontId="5" fillId="5" borderId="0" xfId="0" applyFont="1" applyFill="1" applyBorder="1" applyProtection="1"/>
    <xf numFmtId="0" fontId="16" fillId="5" borderId="0" xfId="0" applyFont="1" applyFill="1" applyBorder="1" applyAlignment="1" applyProtection="1"/>
    <xf numFmtId="0" fontId="5" fillId="5" borderId="0" xfId="0" applyFont="1" applyFill="1" applyProtection="1"/>
    <xf numFmtId="0" fontId="0" fillId="0" borderId="0" xfId="0" applyProtection="1"/>
    <xf numFmtId="2" fontId="16" fillId="5" borderId="0" xfId="0" applyNumberFormat="1" applyFont="1" applyFill="1" applyBorder="1" applyAlignment="1" applyProtection="1"/>
    <xf numFmtId="2" fontId="5" fillId="5" borderId="0" xfId="2" applyNumberFormat="1" applyFont="1" applyFill="1" applyBorder="1" applyProtection="1"/>
    <xf numFmtId="0" fontId="24" fillId="5" borderId="0" xfId="0" applyFont="1" applyFill="1" applyBorder="1" applyAlignment="1" applyProtection="1"/>
    <xf numFmtId="0" fontId="5" fillId="0" borderId="0" xfId="0" applyFont="1" applyBorder="1" applyProtection="1"/>
    <xf numFmtId="0" fontId="16" fillId="5" borderId="0" xfId="0" applyFont="1" applyFill="1" applyBorder="1" applyAlignment="1" applyProtection="1">
      <alignment horizontal="center" wrapText="1"/>
    </xf>
    <xf numFmtId="0" fontId="6" fillId="0" borderId="0" xfId="0" applyFont="1" applyProtection="1"/>
    <xf numFmtId="0" fontId="33" fillId="5" borderId="3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3" fillId="4" borderId="73" xfId="0" applyFont="1" applyFill="1" applyBorder="1" applyAlignment="1" applyProtection="1">
      <alignment horizontal="center"/>
    </xf>
    <xf numFmtId="0" fontId="11" fillId="0" borderId="36" xfId="0" applyFont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8" fillId="0" borderId="0" xfId="0" applyFont="1" applyProtection="1"/>
    <xf numFmtId="0" fontId="3" fillId="2" borderId="4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center"/>
    </xf>
    <xf numFmtId="9" fontId="4" fillId="0" borderId="0" xfId="0" applyNumberFormat="1" applyFont="1" applyFill="1" applyAlignment="1" applyProtection="1">
      <alignment horizontal="center"/>
    </xf>
    <xf numFmtId="9" fontId="6" fillId="0" borderId="0" xfId="2" applyFo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9" fontId="6" fillId="0" borderId="0" xfId="0" applyNumberFormat="1" applyFont="1" applyProtection="1"/>
    <xf numFmtId="4" fontId="8" fillId="0" borderId="0" xfId="0" applyNumberFormat="1" applyFont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10" fillId="0" borderId="0" xfId="0" applyFont="1" applyProtection="1"/>
    <xf numFmtId="0" fontId="13" fillId="0" borderId="0" xfId="0" applyFont="1" applyProtection="1"/>
    <xf numFmtId="0" fontId="37" fillId="5" borderId="0" xfId="0" applyFont="1" applyFill="1" applyBorder="1" applyProtection="1"/>
    <xf numFmtId="9" fontId="6" fillId="0" borderId="0" xfId="2" applyFont="1" applyBorder="1" applyProtection="1"/>
    <xf numFmtId="0" fontId="38" fillId="5" borderId="0" xfId="0" applyFont="1" applyFill="1" applyProtection="1"/>
    <xf numFmtId="2" fontId="6" fillId="0" borderId="0" xfId="0" applyNumberFormat="1" applyFont="1" applyProtection="1"/>
    <xf numFmtId="0" fontId="6" fillId="0" borderId="0" xfId="0" applyFont="1" applyBorder="1" applyProtection="1"/>
    <xf numFmtId="0" fontId="38" fillId="5" borderId="0" xfId="0" applyFont="1" applyFill="1" applyBorder="1" applyProtection="1"/>
    <xf numFmtId="0" fontId="39" fillId="5" borderId="0" xfId="0" applyFont="1" applyFill="1" applyProtection="1"/>
    <xf numFmtId="0" fontId="6" fillId="0" borderId="0" xfId="0" applyFont="1" applyFill="1" applyProtection="1"/>
    <xf numFmtId="1" fontId="8" fillId="6" borderId="72" xfId="0" applyNumberFormat="1" applyFont="1" applyFill="1" applyBorder="1" applyAlignment="1" applyProtection="1">
      <alignment horizontal="right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4" borderId="53" xfId="0" applyFont="1" applyFill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2" fontId="40" fillId="5" borderId="0" xfId="2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</xf>
    <xf numFmtId="0" fontId="11" fillId="0" borderId="73" xfId="0" applyFont="1" applyBorder="1" applyAlignment="1" applyProtection="1">
      <alignment horizontal="center"/>
    </xf>
    <xf numFmtId="0" fontId="4" fillId="0" borderId="18" xfId="0" applyFont="1" applyFill="1" applyBorder="1" applyAlignment="1">
      <alignment horizontal="left" indent="2"/>
    </xf>
    <xf numFmtId="0" fontId="34" fillId="5" borderId="5" xfId="0" applyFont="1" applyFill="1" applyBorder="1" applyAlignment="1">
      <alignment horizontal="center"/>
    </xf>
    <xf numFmtId="49" fontId="16" fillId="5" borderId="0" xfId="0" applyNumberFormat="1" applyFont="1" applyFill="1" applyBorder="1" applyAlignment="1" applyProtection="1"/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49" fontId="3" fillId="9" borderId="28" xfId="0" applyNumberFormat="1" applyFont="1" applyFill="1" applyBorder="1" applyAlignment="1" applyProtection="1">
      <alignment horizontal="left" indent="1"/>
    </xf>
    <xf numFmtId="49" fontId="3" fillId="4" borderId="10" xfId="0" applyNumberFormat="1" applyFont="1" applyFill="1" applyBorder="1" applyAlignment="1" applyProtection="1">
      <alignment horizontal="left" indent="1"/>
    </xf>
    <xf numFmtId="49" fontId="4" fillId="8" borderId="4" xfId="0" applyNumberFormat="1" applyFont="1" applyFill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/>
    </xf>
    <xf numFmtId="49" fontId="4" fillId="8" borderId="6" xfId="0" applyNumberFormat="1" applyFont="1" applyFill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center"/>
    </xf>
    <xf numFmtId="49" fontId="3" fillId="10" borderId="2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9" borderId="4" xfId="0" applyNumberFormat="1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</xf>
    <xf numFmtId="49" fontId="11" fillId="8" borderId="4" xfId="0" applyNumberFormat="1" applyFont="1" applyFill="1" applyBorder="1" applyAlignment="1" applyProtection="1">
      <alignment horizontal="center"/>
    </xf>
    <xf numFmtId="49" fontId="11" fillId="0" borderId="16" xfId="0" applyNumberFormat="1" applyFont="1" applyBorder="1" applyAlignment="1" applyProtection="1">
      <alignment horizontal="center"/>
    </xf>
    <xf numFmtId="49" fontId="11" fillId="8" borderId="6" xfId="0" applyNumberFormat="1" applyFont="1" applyFill="1" applyBorder="1" applyAlignment="1" applyProtection="1">
      <alignment horizontal="center"/>
    </xf>
    <xf numFmtId="49" fontId="3" fillId="9" borderId="4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3" fillId="10" borderId="4" xfId="0" applyNumberFormat="1" applyFont="1" applyFill="1" applyBorder="1" applyAlignment="1" applyProtection="1">
      <alignment horizontal="center" vertical="center"/>
    </xf>
    <xf numFmtId="49" fontId="11" fillId="0" borderId="36" xfId="0" applyNumberFormat="1" applyFont="1" applyBorder="1" applyAlignment="1" applyProtection="1">
      <alignment horizontal="center"/>
    </xf>
    <xf numFmtId="49" fontId="14" fillId="9" borderId="4" xfId="0" applyNumberFormat="1" applyFont="1" applyFill="1" applyBorder="1" applyAlignment="1" applyProtection="1">
      <alignment horizontal="center"/>
    </xf>
    <xf numFmtId="49" fontId="14" fillId="4" borderId="10" xfId="0" applyNumberFormat="1" applyFont="1" applyFill="1" applyBorder="1" applyAlignment="1" applyProtection="1">
      <alignment horizont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4" fillId="9" borderId="4" xfId="0" applyNumberFormat="1" applyFont="1" applyFill="1" applyBorder="1" applyAlignment="1" applyProtection="1">
      <alignment horizontal="center"/>
    </xf>
    <xf numFmtId="49" fontId="4" fillId="4" borderId="10" xfId="0" applyNumberFormat="1" applyFont="1" applyFill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/>
    </xf>
    <xf numFmtId="49" fontId="3" fillId="7" borderId="0" xfId="0" applyNumberFormat="1" applyFont="1" applyFill="1" applyAlignment="1" applyProtection="1">
      <alignment horizontal="left" vertical="center" wrapText="1"/>
    </xf>
    <xf numFmtId="49" fontId="3" fillId="7" borderId="0" xfId="0" applyNumberFormat="1" applyFont="1" applyFill="1" applyProtection="1"/>
    <xf numFmtId="49" fontId="6" fillId="7" borderId="0" xfId="0" applyNumberFormat="1" applyFont="1" applyFill="1" applyProtection="1"/>
    <xf numFmtId="49" fontId="4" fillId="7" borderId="0" xfId="0" applyNumberFormat="1" applyFont="1" applyFill="1" applyProtection="1"/>
    <xf numFmtId="49" fontId="4" fillId="0" borderId="0" xfId="0" applyNumberFormat="1" applyFo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 vertical="center"/>
    </xf>
    <xf numFmtId="49" fontId="3" fillId="4" borderId="4" xfId="0" applyNumberFormat="1" applyFont="1" applyFill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horizontal="center"/>
    </xf>
    <xf numFmtId="49" fontId="4" fillId="0" borderId="6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left" vertical="center" wrapText="1"/>
    </xf>
    <xf numFmtId="49" fontId="3" fillId="10" borderId="18" xfId="0" applyNumberFormat="1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1" fontId="4" fillId="3" borderId="72" xfId="0" applyNumberFormat="1" applyFont="1" applyFill="1" applyBorder="1" applyAlignment="1" applyProtection="1">
      <alignment horizontal="center" vertical="center"/>
      <protection locked="0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left" wrapText="1"/>
    </xf>
    <xf numFmtId="49" fontId="11" fillId="8" borderId="82" xfId="0" applyNumberFormat="1" applyFont="1" applyFill="1" applyBorder="1" applyAlignment="1" applyProtection="1">
      <alignment horizontal="center"/>
    </xf>
    <xf numFmtId="0" fontId="4" fillId="0" borderId="83" xfId="0" applyFont="1" applyFill="1" applyBorder="1" applyAlignment="1" applyProtection="1">
      <alignment horizontal="center" vertical="center"/>
    </xf>
    <xf numFmtId="0" fontId="4" fillId="5" borderId="84" xfId="0" applyFont="1" applyFill="1" applyBorder="1" applyAlignment="1">
      <alignment horizontal="center"/>
    </xf>
    <xf numFmtId="0" fontId="4" fillId="8" borderId="82" xfId="0" applyFont="1" applyFill="1" applyBorder="1" applyAlignment="1">
      <alignment horizontal="center"/>
    </xf>
    <xf numFmtId="0" fontId="4" fillId="8" borderId="83" xfId="0" applyFont="1" applyFill="1" applyBorder="1" applyAlignment="1">
      <alignment horizontal="center"/>
    </xf>
    <xf numFmtId="1" fontId="4" fillId="0" borderId="86" xfId="0" applyNumberFormat="1" applyFont="1" applyBorder="1" applyAlignment="1" applyProtection="1">
      <alignment horizontal="center"/>
      <protection locked="0"/>
    </xf>
    <xf numFmtId="2" fontId="4" fillId="0" borderId="86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</xf>
    <xf numFmtId="0" fontId="4" fillId="0" borderId="79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left"/>
    </xf>
    <xf numFmtId="0" fontId="4" fillId="0" borderId="84" xfId="0" applyFont="1" applyFill="1" applyBorder="1" applyAlignment="1" applyProtection="1">
      <alignment horizontal="center"/>
    </xf>
    <xf numFmtId="49" fontId="4" fillId="8" borderId="82" xfId="0" applyNumberFormat="1" applyFont="1" applyFill="1" applyBorder="1" applyAlignment="1" applyProtection="1">
      <alignment horizontal="center"/>
    </xf>
    <xf numFmtId="0" fontId="34" fillId="5" borderId="84" xfId="0" applyFont="1" applyFill="1" applyBorder="1" applyAlignment="1">
      <alignment horizontal="center"/>
    </xf>
    <xf numFmtId="0" fontId="14" fillId="2" borderId="23" xfId="0" applyFont="1" applyFill="1" applyBorder="1" applyAlignment="1" applyProtection="1">
      <alignment horizontal="left"/>
    </xf>
    <xf numFmtId="0" fontId="14" fillId="2" borderId="18" xfId="0" applyFont="1" applyFill="1" applyBorder="1" applyAlignment="1" applyProtection="1">
      <alignment horizontal="left"/>
    </xf>
    <xf numFmtId="0" fontId="15" fillId="2" borderId="18" xfId="0" applyFont="1" applyFill="1" applyBorder="1" applyAlignment="1" applyProtection="1">
      <alignment horizontal="left" vertical="center" wrapText="1"/>
    </xf>
    <xf numFmtId="49" fontId="14" fillId="10" borderId="18" xfId="0" applyNumberFormat="1" applyFont="1" applyFill="1" applyBorder="1" applyAlignment="1" applyProtection="1">
      <alignment horizontal="center" vertical="center"/>
    </xf>
    <xf numFmtId="0" fontId="11" fillId="3" borderId="59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72" xfId="0" applyFont="1" applyFill="1" applyBorder="1" applyAlignment="1" applyProtection="1">
      <alignment horizontal="center" vertical="center"/>
      <protection locked="0"/>
    </xf>
    <xf numFmtId="49" fontId="11" fillId="8" borderId="18" xfId="0" applyNumberFormat="1" applyFont="1" applyFill="1" applyBorder="1" applyAlignment="1" applyProtection="1">
      <alignment horizontal="center"/>
    </xf>
    <xf numFmtId="2" fontId="4" fillId="0" borderId="72" xfId="0" applyNumberFormat="1" applyFont="1" applyBorder="1" applyAlignment="1" applyProtection="1">
      <alignment horizontal="center"/>
      <protection locked="0"/>
    </xf>
    <xf numFmtId="0" fontId="11" fillId="5" borderId="84" xfId="0" applyFont="1" applyFill="1" applyBorder="1" applyAlignment="1" applyProtection="1">
      <alignment horizontal="center"/>
    </xf>
    <xf numFmtId="0" fontId="11" fillId="5" borderId="82" xfId="0" applyFont="1" applyFill="1" applyBorder="1" applyAlignment="1" applyProtection="1">
      <alignment horizontal="center"/>
    </xf>
    <xf numFmtId="0" fontId="11" fillId="0" borderId="82" xfId="0" applyFont="1" applyBorder="1" applyAlignment="1" applyProtection="1">
      <alignment horizontal="left" wrapText="1"/>
    </xf>
    <xf numFmtId="0" fontId="11" fillId="0" borderId="83" xfId="0" applyFont="1" applyBorder="1" applyAlignment="1" applyProtection="1">
      <alignment horizontal="center" vertical="center"/>
    </xf>
    <xf numFmtId="0" fontId="11" fillId="5" borderId="84" xfId="0" applyFont="1" applyFill="1" applyBorder="1" applyAlignment="1">
      <alignment horizontal="center"/>
    </xf>
    <xf numFmtId="0" fontId="11" fillId="8" borderId="82" xfId="0" applyFont="1" applyFill="1" applyBorder="1" applyAlignment="1">
      <alignment horizontal="center"/>
    </xf>
    <xf numFmtId="0" fontId="11" fillId="8" borderId="83" xfId="0" applyFont="1" applyFill="1" applyBorder="1" applyAlignment="1">
      <alignment horizontal="center"/>
    </xf>
    <xf numFmtId="0" fontId="4" fillId="0" borderId="59" xfId="0" applyFont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18" xfId="0" applyFont="1" applyBorder="1" applyAlignment="1" applyProtection="1">
      <alignment horizontal="left" wrapText="1"/>
    </xf>
    <xf numFmtId="1" fontId="30" fillId="7" borderId="48" xfId="0" applyNumberFormat="1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1" fontId="4" fillId="11" borderId="50" xfId="0" applyNumberFormat="1" applyFont="1" applyFill="1" applyBorder="1" applyAlignment="1" applyProtection="1">
      <alignment horizontal="center" vertical="center" wrapText="1"/>
    </xf>
    <xf numFmtId="1" fontId="4" fillId="11" borderId="51" xfId="0" applyNumberFormat="1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64" fontId="25" fillId="7" borderId="29" xfId="0" applyNumberFormat="1" applyFont="1" applyFill="1" applyBorder="1" applyAlignment="1">
      <alignment horizontal="center" vertical="center"/>
    </xf>
    <xf numFmtId="164" fontId="25" fillId="7" borderId="33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0" fontId="28" fillId="5" borderId="0" xfId="0" applyFont="1" applyFill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25" xfId="0" applyNumberFormat="1" applyFont="1" applyFill="1" applyBorder="1" applyAlignment="1" applyProtection="1">
      <alignment horizontal="center" vertical="center" wrapText="1"/>
    </xf>
    <xf numFmtId="2" fontId="19" fillId="7" borderId="22" xfId="0" applyNumberFormat="1" applyFont="1" applyFill="1" applyBorder="1" applyAlignment="1" applyProtection="1">
      <alignment horizontal="center" vertical="center" wrapText="1"/>
    </xf>
    <xf numFmtId="2" fontId="3" fillId="7" borderId="19" xfId="0" applyNumberFormat="1" applyFont="1" applyFill="1" applyBorder="1" applyAlignment="1" applyProtection="1">
      <alignment horizontal="center" vertical="center" wrapText="1"/>
    </xf>
    <xf numFmtId="0" fontId="20" fillId="7" borderId="29" xfId="0" applyFont="1" applyFill="1" applyBorder="1" applyAlignment="1" applyProtection="1">
      <alignment horizontal="center" vertical="center"/>
    </xf>
    <xf numFmtId="0" fontId="17" fillId="7" borderId="32" xfId="0" applyFont="1" applyFill="1" applyBorder="1" applyAlignment="1" applyProtection="1">
      <alignment horizontal="center" vertical="center"/>
    </xf>
    <xf numFmtId="0" fontId="26" fillId="7" borderId="22" xfId="0" applyFont="1" applyFill="1" applyBorder="1" applyAlignment="1" applyProtection="1">
      <alignment horizontal="center" vertical="center"/>
    </xf>
    <xf numFmtId="0" fontId="27" fillId="7" borderId="19" xfId="0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0" fillId="7" borderId="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2" fontId="15" fillId="3" borderId="43" xfId="0" applyNumberFormat="1" applyFont="1" applyFill="1" applyBorder="1" applyAlignment="1">
      <alignment horizontal="center"/>
    </xf>
    <xf numFmtId="2" fontId="15" fillId="3" borderId="49" xfId="0" applyNumberFormat="1" applyFont="1" applyFill="1" applyBorder="1" applyAlignment="1">
      <alignment horizontal="center"/>
    </xf>
    <xf numFmtId="2" fontId="15" fillId="3" borderId="44" xfId="0" applyNumberFormat="1" applyFont="1" applyFill="1" applyBorder="1" applyAlignment="1">
      <alignment horizontal="center"/>
    </xf>
    <xf numFmtId="2" fontId="15" fillId="3" borderId="56" xfId="0" applyNumberFormat="1" applyFont="1" applyFill="1" applyBorder="1" applyAlignment="1">
      <alignment horizontal="center"/>
    </xf>
    <xf numFmtId="0" fontId="4" fillId="5" borderId="37" xfId="0" applyNumberFormat="1" applyFont="1" applyFill="1" applyBorder="1" applyAlignment="1" applyProtection="1">
      <alignment horizontal="center" vertical="center" wrapText="1"/>
    </xf>
    <xf numFmtId="0" fontId="4" fillId="5" borderId="38" xfId="0" applyNumberFormat="1" applyFont="1" applyFill="1" applyBorder="1" applyAlignment="1" applyProtection="1">
      <alignment horizontal="center" vertical="center" wrapText="1"/>
    </xf>
    <xf numFmtId="2" fontId="4" fillId="7" borderId="0" xfId="0" applyNumberFormat="1" applyFont="1" applyFill="1" applyBorder="1" applyAlignment="1" applyProtection="1">
      <alignment horizontal="center" vertical="center" wrapText="1"/>
    </xf>
    <xf numFmtId="2" fontId="4" fillId="7" borderId="25" xfId="0" applyNumberFormat="1" applyFont="1" applyFill="1" applyBorder="1" applyAlignment="1" applyProtection="1">
      <alignment horizontal="center" vertical="center" wrapText="1"/>
    </xf>
    <xf numFmtId="1" fontId="30" fillId="7" borderId="45" xfId="0" applyNumberFormat="1" applyFont="1" applyFill="1" applyBorder="1" applyAlignment="1" applyProtection="1">
      <alignment horizontal="center" vertical="center" wrapText="1"/>
    </xf>
    <xf numFmtId="1" fontId="30" fillId="7" borderId="46" xfId="0" applyNumberFormat="1" applyFont="1" applyFill="1" applyBorder="1" applyAlignment="1" applyProtection="1">
      <alignment horizontal="center" vertical="center" wrapText="1"/>
    </xf>
    <xf numFmtId="2" fontId="4" fillId="11" borderId="50" xfId="0" applyNumberFormat="1" applyFont="1" applyFill="1" applyBorder="1" applyAlignment="1" applyProtection="1">
      <alignment horizontal="center" vertical="center" wrapText="1"/>
    </xf>
    <xf numFmtId="2" fontId="4" fillId="11" borderId="51" xfId="0" applyNumberFormat="1" applyFont="1" applyFill="1" applyBorder="1" applyAlignment="1" applyProtection="1">
      <alignment horizontal="center" vertical="center" wrapText="1"/>
    </xf>
    <xf numFmtId="0" fontId="20" fillId="7" borderId="22" xfId="0" applyFont="1" applyFill="1" applyBorder="1" applyAlignment="1" applyProtection="1">
      <alignment horizontal="center" vertical="center"/>
    </xf>
    <xf numFmtId="0" fontId="20" fillId="7" borderId="30" xfId="0" applyFont="1" applyFill="1" applyBorder="1" applyAlignment="1" applyProtection="1">
      <alignment horizontal="center" vertical="center"/>
    </xf>
    <xf numFmtId="2" fontId="23" fillId="7" borderId="22" xfId="0" applyNumberFormat="1" applyFont="1" applyFill="1" applyBorder="1" applyAlignment="1" applyProtection="1">
      <alignment horizontal="center" wrapText="1"/>
    </xf>
    <xf numFmtId="2" fontId="23" fillId="7" borderId="19" xfId="0" applyNumberFormat="1" applyFont="1" applyFill="1" applyBorder="1" applyAlignment="1" applyProtection="1">
      <alignment horizontal="center" wrapText="1"/>
    </xf>
    <xf numFmtId="0" fontId="4" fillId="5" borderId="0" xfId="0" applyFont="1" applyFill="1" applyAlignment="1" applyProtection="1">
      <alignment horizontal="center"/>
    </xf>
    <xf numFmtId="0" fontId="4" fillId="8" borderId="74" xfId="0" applyNumberFormat="1" applyFont="1" applyFill="1" applyBorder="1" applyAlignment="1" applyProtection="1">
      <alignment horizontal="center" vertical="center" wrapText="1"/>
    </xf>
    <xf numFmtId="0" fontId="4" fillId="8" borderId="75" xfId="0" applyNumberFormat="1" applyFont="1" applyFill="1" applyBorder="1" applyAlignment="1" applyProtection="1">
      <alignment horizontal="center" vertical="center" wrapText="1"/>
    </xf>
    <xf numFmtId="0" fontId="4" fillId="8" borderId="28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2" fontId="4" fillId="11" borderId="71" xfId="0" applyNumberFormat="1" applyFont="1" applyFill="1" applyBorder="1" applyAlignment="1" applyProtection="1">
      <alignment horizontal="center" vertical="center" wrapText="1"/>
    </xf>
    <xf numFmtId="2" fontId="4" fillId="11" borderId="68" xfId="0" applyNumberFormat="1" applyFont="1" applyFill="1" applyBorder="1" applyAlignment="1" applyProtection="1">
      <alignment horizontal="center" vertical="center" wrapText="1"/>
    </xf>
    <xf numFmtId="2" fontId="4" fillId="11" borderId="60" xfId="0" applyNumberFormat="1" applyFont="1" applyFill="1" applyBorder="1" applyAlignment="1" applyProtection="1">
      <alignment horizontal="center" vertical="center" wrapText="1"/>
    </xf>
    <xf numFmtId="2" fontId="4" fillId="11" borderId="6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8" borderId="14" xfId="0" applyNumberFormat="1" applyFont="1" applyFill="1" applyBorder="1" applyAlignment="1" applyProtection="1">
      <alignment horizontal="center" vertical="center" wrapText="1"/>
    </xf>
    <xf numFmtId="0" fontId="4" fillId="8" borderId="24" xfId="0" applyNumberFormat="1" applyFont="1" applyFill="1" applyBorder="1" applyAlignment="1" applyProtection="1">
      <alignment horizontal="center" vertical="center" wrapText="1"/>
    </xf>
    <xf numFmtId="1" fontId="4" fillId="11" borderId="52" xfId="0" applyNumberFormat="1" applyFont="1" applyFill="1" applyBorder="1" applyAlignment="1" applyProtection="1">
      <alignment horizontal="center" vertical="center" wrapText="1"/>
    </xf>
    <xf numFmtId="1" fontId="4" fillId="11" borderId="54" xfId="0" applyNumberFormat="1" applyFont="1" applyFill="1" applyBorder="1" applyAlignment="1" applyProtection="1">
      <alignment horizontal="center" vertical="center" wrapText="1"/>
    </xf>
    <xf numFmtId="1" fontId="4" fillId="11" borderId="67" xfId="0" applyNumberFormat="1" applyFont="1" applyFill="1" applyBorder="1" applyAlignment="1" applyProtection="1">
      <alignment horizontal="center" vertical="center" wrapText="1"/>
    </xf>
    <xf numFmtId="1" fontId="4" fillId="11" borderId="65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Alignment="1" applyProtection="1">
      <alignment horizontal="center" vertical="center"/>
    </xf>
    <xf numFmtId="0" fontId="20" fillId="7" borderId="22" xfId="0" applyFont="1" applyFill="1" applyBorder="1" applyAlignment="1" applyProtection="1">
      <alignment horizontal="center" vertical="center" wrapText="1"/>
    </xf>
    <xf numFmtId="0" fontId="20" fillId="7" borderId="30" xfId="0" applyFont="1" applyFill="1" applyBorder="1" applyAlignment="1" applyProtection="1">
      <alignment horizontal="center" vertical="center" wrapText="1"/>
    </xf>
    <xf numFmtId="0" fontId="21" fillId="7" borderId="29" xfId="0" applyFont="1" applyFill="1" applyBorder="1" applyAlignment="1" applyProtection="1">
      <alignment horizontal="center" vertical="center"/>
    </xf>
    <xf numFmtId="0" fontId="21" fillId="7" borderId="32" xfId="0" applyFont="1" applyFill="1" applyBorder="1" applyAlignment="1" applyProtection="1">
      <alignment horizontal="center" vertical="center"/>
    </xf>
    <xf numFmtId="0" fontId="21" fillId="7" borderId="22" xfId="0" applyFont="1" applyFill="1" applyBorder="1" applyAlignment="1" applyProtection="1">
      <alignment horizontal="center" vertical="center"/>
    </xf>
    <xf numFmtId="0" fontId="21" fillId="7" borderId="30" xfId="0" applyFont="1" applyFill="1" applyBorder="1" applyAlignment="1" applyProtection="1">
      <alignment horizontal="center" vertical="center"/>
    </xf>
    <xf numFmtId="164" fontId="25" fillId="7" borderId="29" xfId="0" applyNumberFormat="1" applyFont="1" applyFill="1" applyBorder="1" applyAlignment="1" applyProtection="1">
      <alignment horizontal="center" vertical="center"/>
    </xf>
    <xf numFmtId="164" fontId="25" fillId="7" borderId="33" xfId="0" applyNumberFormat="1" applyFont="1" applyFill="1" applyBorder="1" applyAlignment="1" applyProtection="1">
      <alignment horizontal="center" vertical="center"/>
    </xf>
    <xf numFmtId="0" fontId="37" fillId="5" borderId="7" xfId="0" applyFont="1" applyFill="1" applyBorder="1" applyAlignment="1" applyProtection="1">
      <alignment horizontal="center" vertical="center" wrapText="1"/>
    </xf>
    <xf numFmtId="0" fontId="37" fillId="5" borderId="0" xfId="0" applyFont="1" applyFill="1" applyBorder="1" applyAlignment="1" applyProtection="1">
      <alignment horizontal="center" vertical="center" wrapText="1"/>
    </xf>
    <xf numFmtId="9" fontId="8" fillId="6" borderId="66" xfId="0" applyNumberFormat="1" applyFont="1" applyFill="1" applyBorder="1" applyAlignment="1" applyProtection="1">
      <alignment horizontal="center"/>
      <protection hidden="1"/>
    </xf>
    <xf numFmtId="0" fontId="4" fillId="8" borderId="64" xfId="0" applyFont="1" applyFill="1" applyBorder="1" applyAlignment="1" applyProtection="1">
      <alignment horizontal="center"/>
      <protection hidden="1"/>
    </xf>
    <xf numFmtId="0" fontId="4" fillId="2" borderId="67" xfId="0" applyFont="1" applyFill="1" applyBorder="1" applyAlignment="1" applyProtection="1">
      <alignment horizontal="center"/>
      <protection hidden="1"/>
    </xf>
    <xf numFmtId="0" fontId="4" fillId="4" borderId="64" xfId="0" applyFont="1" applyFill="1" applyBorder="1" applyAlignment="1" applyProtection="1">
      <alignment horizontal="center"/>
      <protection hidden="1"/>
    </xf>
    <xf numFmtId="0" fontId="4" fillId="6" borderId="64" xfId="0" applyFont="1" applyFill="1" applyBorder="1" applyAlignment="1" applyProtection="1">
      <alignment horizontal="center"/>
      <protection hidden="1"/>
    </xf>
    <xf numFmtId="166" fontId="30" fillId="8" borderId="64" xfId="0" applyNumberFormat="1" applyFont="1" applyFill="1" applyBorder="1" applyAlignment="1" applyProtection="1">
      <alignment horizontal="center"/>
      <protection hidden="1"/>
    </xf>
    <xf numFmtId="2" fontId="8" fillId="6" borderId="69" xfId="0" applyNumberFormat="1" applyFont="1" applyFill="1" applyBorder="1" applyAlignment="1" applyProtection="1">
      <alignment horizontal="center"/>
      <protection hidden="1"/>
    </xf>
    <xf numFmtId="2" fontId="4" fillId="8" borderId="70" xfId="0" applyNumberFormat="1" applyFont="1" applyFill="1" applyBorder="1" applyAlignment="1" applyProtection="1">
      <alignment horizontal="center"/>
      <protection hidden="1"/>
    </xf>
    <xf numFmtId="2" fontId="4" fillId="8" borderId="68" xfId="0" applyNumberFormat="1" applyFont="1" applyFill="1" applyBorder="1" applyAlignment="1" applyProtection="1">
      <alignment horizontal="center"/>
      <protection hidden="1"/>
    </xf>
    <xf numFmtId="0" fontId="4" fillId="2" borderId="71" xfId="0" applyFont="1" applyFill="1" applyBorder="1" applyAlignment="1" applyProtection="1">
      <alignment horizontal="center"/>
      <protection hidden="1"/>
    </xf>
    <xf numFmtId="0" fontId="4" fillId="4" borderId="70" xfId="0" applyFont="1" applyFill="1" applyBorder="1" applyAlignment="1" applyProtection="1">
      <alignment horizontal="center"/>
      <protection hidden="1"/>
    </xf>
    <xf numFmtId="1" fontId="31" fillId="6" borderId="47" xfId="0" applyNumberFormat="1" applyFont="1" applyFill="1" applyBorder="1" applyAlignment="1" applyProtection="1">
      <alignment horizontal="right"/>
      <protection hidden="1"/>
    </xf>
    <xf numFmtId="0" fontId="32" fillId="3" borderId="47" xfId="0" applyFont="1" applyFill="1" applyBorder="1" applyAlignment="1" applyProtection="1">
      <alignment horizontal="center" vertical="center"/>
      <protection hidden="1"/>
    </xf>
    <xf numFmtId="0" fontId="32" fillId="6" borderId="48" xfId="0" applyFont="1" applyFill="1" applyBorder="1" applyAlignment="1" applyProtection="1">
      <alignment horizontal="center" vertical="center"/>
      <protection hidden="1"/>
    </xf>
    <xf numFmtId="0" fontId="30" fillId="6" borderId="48" xfId="0" applyFont="1" applyFill="1" applyBorder="1" applyAlignment="1" applyProtection="1">
      <alignment horizontal="center" vertical="center"/>
      <protection hidden="1"/>
    </xf>
    <xf numFmtId="0" fontId="30" fillId="3" borderId="47" xfId="0" applyFont="1" applyFill="1" applyBorder="1" applyAlignment="1" applyProtection="1">
      <alignment horizontal="center" vertical="center"/>
      <protection hidden="1"/>
    </xf>
    <xf numFmtId="0" fontId="30" fillId="3" borderId="48" xfId="0" applyFont="1" applyFill="1" applyBorder="1" applyAlignment="1" applyProtection="1">
      <alignment horizontal="center" vertical="center"/>
      <protection hidden="1"/>
    </xf>
    <xf numFmtId="1" fontId="30" fillId="7" borderId="85" xfId="0" applyNumberFormat="1" applyFont="1" applyFill="1" applyBorder="1" applyAlignment="1" applyProtection="1">
      <alignment horizontal="center"/>
      <protection hidden="1"/>
    </xf>
    <xf numFmtId="0" fontId="30" fillId="3" borderId="80" xfId="0" applyFont="1" applyFill="1" applyBorder="1" applyAlignment="1" applyProtection="1">
      <alignment horizontal="center" vertical="center"/>
      <protection hidden="1"/>
    </xf>
    <xf numFmtId="166" fontId="30" fillId="7" borderId="48" xfId="0" applyNumberFormat="1" applyFont="1" applyFill="1" applyBorder="1" applyAlignment="1" applyProtection="1">
      <alignment horizontal="center"/>
      <protection hidden="1"/>
    </xf>
    <xf numFmtId="165" fontId="30" fillId="6" borderId="48" xfId="0" applyNumberFormat="1" applyFont="1" applyFill="1" applyBorder="1" applyAlignment="1" applyProtection="1">
      <alignment horizontal="center" vertical="center"/>
      <protection hidden="1"/>
    </xf>
    <xf numFmtId="2" fontId="8" fillId="6" borderId="40" xfId="0" applyNumberFormat="1" applyFont="1" applyFill="1" applyBorder="1" applyAlignment="1" applyProtection="1">
      <alignment horizontal="center"/>
      <protection hidden="1"/>
    </xf>
    <xf numFmtId="2" fontId="4" fillId="7" borderId="10" xfId="0" applyNumberFormat="1" applyFont="1" applyFill="1" applyBorder="1" applyAlignment="1" applyProtection="1">
      <alignment horizontal="center"/>
      <protection hidden="1"/>
    </xf>
    <xf numFmtId="2" fontId="4" fillId="7" borderId="41" xfId="0" applyNumberFormat="1" applyFont="1" applyFill="1" applyBorder="1" applyAlignment="1" applyProtection="1">
      <alignment horizontal="center"/>
      <protection hidden="1"/>
    </xf>
    <xf numFmtId="2" fontId="6" fillId="3" borderId="40" xfId="0" applyNumberFormat="1" applyFont="1" applyFill="1" applyBorder="1" applyAlignment="1" applyProtection="1">
      <alignment horizontal="center" vertical="center"/>
      <protection hidden="1"/>
    </xf>
    <xf numFmtId="2" fontId="6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3" borderId="40" xfId="0" applyNumberFormat="1" applyFont="1" applyFill="1" applyBorder="1" applyAlignment="1" applyProtection="1">
      <alignment horizontal="center" vertical="center"/>
      <protection hidden="1"/>
    </xf>
    <xf numFmtId="2" fontId="4" fillId="3" borderId="10" xfId="0" applyNumberFormat="1" applyFont="1" applyFill="1" applyBorder="1" applyAlignment="1" applyProtection="1">
      <alignment horizontal="center" vertical="center"/>
      <protection hidden="1"/>
    </xf>
    <xf numFmtId="1" fontId="6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7" borderId="87" xfId="0" applyNumberFormat="1" applyFont="1" applyFill="1" applyBorder="1" applyAlignment="1" applyProtection="1">
      <alignment horizontal="center"/>
      <protection hidden="1"/>
    </xf>
    <xf numFmtId="2" fontId="4" fillId="3" borderId="81" xfId="0" applyNumberFormat="1" applyFont="1" applyFill="1" applyBorder="1" applyAlignment="1" applyProtection="1">
      <alignment horizontal="center" vertical="center"/>
      <protection hidden="1"/>
    </xf>
    <xf numFmtId="2" fontId="11" fillId="6" borderId="10" xfId="0" applyNumberFormat="1" applyFont="1" applyFill="1" applyBorder="1" applyAlignment="1" applyProtection="1">
      <alignment horizontal="center" vertical="center"/>
      <protection hidden="1"/>
    </xf>
    <xf numFmtId="2" fontId="11" fillId="3" borderId="81" xfId="0" applyNumberFormat="1" applyFont="1" applyFill="1" applyBorder="1" applyAlignment="1" applyProtection="1">
      <alignment horizontal="center" vertical="center"/>
      <protection hidden="1"/>
    </xf>
  </cellXfs>
  <cellStyles count="3">
    <cellStyle name="Normalny" xfId="0" builtinId="0"/>
    <cellStyle name="Procentowy" xfId="2" builtinId="5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325530</xdr:colOff>
      <xdr:row>1</xdr:row>
      <xdr:rowOff>41462</xdr:rowOff>
    </xdr:from>
    <xdr:to>
      <xdr:col>3</xdr:col>
      <xdr:colOff>62753</xdr:colOff>
      <xdr:row>2</xdr:row>
      <xdr:rowOff>276049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325530" y="193862"/>
          <a:ext cx="1327898" cy="64416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19049</xdr:rowOff>
    </xdr:to>
    <xdr:sp macro="" textlink="">
      <xdr:nvSpPr>
        <xdr:cNvPr id="1051" name="AutoShape 27" descr="POLMLEK Mleczny Lider Innowacji"/>
        <xdr:cNvSpPr>
          <a:spLocks noChangeAspect="1" noChangeArrowheads="1"/>
        </xdr:cNvSpPr>
      </xdr:nvSpPr>
      <xdr:spPr bwMode="auto">
        <a:xfrm>
          <a:off x="57150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304800</xdr:colOff>
      <xdr:row>6</xdr:row>
      <xdr:rowOff>304800</xdr:rowOff>
    </xdr:to>
    <xdr:sp macro="" textlink="">
      <xdr:nvSpPr>
        <xdr:cNvPr id="1052" name="AutoShape 28" descr="POLMLEK Mleczny Lider Innowacji"/>
        <xdr:cNvSpPr>
          <a:spLocks noChangeAspect="1" noChangeArrowheads="1"/>
        </xdr:cNvSpPr>
      </xdr:nvSpPr>
      <xdr:spPr bwMode="auto">
        <a:xfrm>
          <a:off x="12515850" y="140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201490</xdr:colOff>
      <xdr:row>7</xdr:row>
      <xdr:rowOff>20150</xdr:rowOff>
    </xdr:from>
    <xdr:to>
      <xdr:col>14</xdr:col>
      <xdr:colOff>582490</xdr:colOff>
      <xdr:row>10</xdr:row>
      <xdr:rowOff>14655</xdr:rowOff>
    </xdr:to>
    <xdr:sp macro="" textlink="">
      <xdr:nvSpPr>
        <xdr:cNvPr id="5" name="Strzałka w dół 4"/>
        <xdr:cNvSpPr/>
      </xdr:nvSpPr>
      <xdr:spPr>
        <a:xfrm>
          <a:off x="8356355" y="1822573"/>
          <a:ext cx="381000" cy="34619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93999</xdr:colOff>
      <xdr:row>1</xdr:row>
      <xdr:rowOff>78098</xdr:rowOff>
    </xdr:from>
    <xdr:to>
      <xdr:col>2</xdr:col>
      <xdr:colOff>1011116</xdr:colOff>
      <xdr:row>2</xdr:row>
      <xdr:rowOff>101330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218557" y="173348"/>
          <a:ext cx="1129597" cy="57921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7</xdr:row>
      <xdr:rowOff>57149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715000" y="1143000"/>
          <a:ext cx="30480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19</xdr:col>
      <xdr:colOff>161926</xdr:colOff>
      <xdr:row>8</xdr:row>
      <xdr:rowOff>9525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1734800" y="146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190501</xdr:colOff>
      <xdr:row>7</xdr:row>
      <xdr:rowOff>280147</xdr:rowOff>
    </xdr:from>
    <xdr:to>
      <xdr:col>15</xdr:col>
      <xdr:colOff>571501</xdr:colOff>
      <xdr:row>9</xdr:row>
      <xdr:rowOff>122812</xdr:rowOff>
    </xdr:to>
    <xdr:sp macro="" textlink="">
      <xdr:nvSpPr>
        <xdr:cNvPr id="5" name="Strzałka w dół 4"/>
        <xdr:cNvSpPr/>
      </xdr:nvSpPr>
      <xdr:spPr>
        <a:xfrm>
          <a:off x="8572501" y="2241176"/>
          <a:ext cx="381000" cy="34693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377"/>
  <sheetViews>
    <sheetView showRowColHeaders="0" zoomScale="80" zoomScaleNormal="80" workbookViewId="0">
      <pane xSplit="4" ySplit="14" topLeftCell="G142" activePane="bottomRight" state="frozen"/>
      <selection activeCell="M97" sqref="M97"/>
      <selection pane="topRight" activeCell="M97" sqref="M97"/>
      <selection pane="bottomLeft" activeCell="M97" sqref="M97"/>
      <selection pane="bottomRight" activeCell="P57" sqref="P57"/>
    </sheetView>
  </sheetViews>
  <sheetFormatPr defaultColWidth="11.28515625" defaultRowHeight="12.75" x14ac:dyDescent="0.2"/>
  <cols>
    <col min="1" max="1" width="1.5703125" style="8" customWidth="1"/>
    <col min="2" max="2" width="5.28515625" style="1" bestFit="1" customWidth="1"/>
    <col min="3" max="3" width="18.5703125" style="1" customWidth="1"/>
    <col min="4" max="4" width="52.7109375" style="33" customWidth="1"/>
    <col min="5" max="5" width="30.7109375" style="327" hidden="1" customWidth="1"/>
    <col min="6" max="6" width="38.5703125" style="327" hidden="1" customWidth="1"/>
    <col min="7" max="7" width="11.28515625" style="9" customWidth="1"/>
    <col min="8" max="8" width="11.85546875" style="3" customWidth="1"/>
    <col min="9" max="9" width="11.85546875" style="3" hidden="1" customWidth="1"/>
    <col min="10" max="10" width="8.28515625" style="3" hidden="1" customWidth="1"/>
    <col min="11" max="13" width="11.28515625" style="3" hidden="1" customWidth="1"/>
    <col min="14" max="14" width="13.42578125" style="28" customWidth="1"/>
    <col min="15" max="15" width="11.28515625" style="27"/>
    <col min="16" max="16" width="11.5703125" style="12" customWidth="1"/>
    <col min="17" max="17" width="19.5703125" style="54" customWidth="1"/>
    <col min="18" max="28" width="11.28515625" style="38"/>
    <col min="29" max="47" width="11.28515625" style="12"/>
    <col min="48" max="16384" width="11.28515625" style="8"/>
  </cols>
  <sheetData>
    <row r="1" spans="2:48" ht="7.5" customHeight="1" thickBot="1" x14ac:dyDescent="0.25"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R1" s="54"/>
    </row>
    <row r="2" spans="2:48" ht="32.25" customHeight="1" thickBot="1" x14ac:dyDescent="0.3">
      <c r="B2" s="65"/>
      <c r="C2" s="66"/>
      <c r="D2" s="67" t="s">
        <v>330</v>
      </c>
      <c r="E2" s="297"/>
      <c r="F2" s="297"/>
      <c r="G2" s="23"/>
      <c r="H2" s="23"/>
      <c r="I2" s="23"/>
      <c r="J2" s="23"/>
      <c r="K2" s="23"/>
      <c r="L2" s="23"/>
      <c r="M2" s="23"/>
      <c r="N2" s="426" t="s">
        <v>336</v>
      </c>
      <c r="O2" s="427"/>
      <c r="P2" s="390"/>
      <c r="Q2" s="391"/>
      <c r="R2" s="54"/>
    </row>
    <row r="3" spans="2:48" ht="25.5" customHeight="1" thickBot="1" x14ac:dyDescent="0.3">
      <c r="B3" s="68"/>
      <c r="C3" s="69"/>
      <c r="D3" s="70" t="s">
        <v>331</v>
      </c>
      <c r="E3" s="297"/>
      <c r="F3" s="297"/>
      <c r="G3" s="23"/>
      <c r="H3" s="23"/>
      <c r="I3" s="23"/>
      <c r="J3" s="23"/>
      <c r="K3" s="23"/>
      <c r="L3" s="23"/>
      <c r="M3" s="23"/>
      <c r="N3" s="402" t="s">
        <v>339</v>
      </c>
      <c r="O3" s="403"/>
      <c r="P3" s="390"/>
      <c r="Q3" s="391"/>
      <c r="R3" s="54"/>
    </row>
    <row r="4" spans="2:48" ht="20.25" customHeight="1" thickBot="1" x14ac:dyDescent="0.3">
      <c r="B4" s="400" t="s">
        <v>338</v>
      </c>
      <c r="C4" s="401"/>
      <c r="D4" s="82">
        <f ca="1">TODAY()</f>
        <v>44363</v>
      </c>
      <c r="E4" s="297"/>
      <c r="F4" s="297"/>
      <c r="G4" s="23"/>
      <c r="H4" s="23"/>
      <c r="I4" s="23"/>
      <c r="J4" s="23"/>
      <c r="K4" s="23"/>
      <c r="L4" s="23"/>
      <c r="M4" s="23"/>
      <c r="N4" s="55"/>
      <c r="O4" s="55"/>
      <c r="P4" s="55"/>
      <c r="R4" s="54"/>
      <c r="T4" s="36"/>
      <c r="U4" s="36"/>
      <c r="V4" s="36"/>
    </row>
    <row r="5" spans="2:48" ht="4.5" customHeight="1" thickBot="1" x14ac:dyDescent="0.3">
      <c r="B5" s="8"/>
      <c r="C5" s="8"/>
      <c r="D5" s="379"/>
      <c r="E5" s="297"/>
      <c r="F5" s="297"/>
      <c r="G5" s="23"/>
      <c r="H5" s="23"/>
      <c r="I5" s="23"/>
      <c r="J5" s="23"/>
      <c r="K5" s="23"/>
      <c r="L5" s="23"/>
      <c r="M5" s="23"/>
      <c r="N5" s="8"/>
      <c r="O5" s="8"/>
      <c r="P5" s="8"/>
      <c r="R5" s="54"/>
      <c r="T5" s="36"/>
      <c r="U5" s="36"/>
      <c r="V5" s="36"/>
    </row>
    <row r="6" spans="2:48" ht="25.5" customHeight="1" thickBot="1" x14ac:dyDescent="0.3">
      <c r="B6" s="424" t="s">
        <v>335</v>
      </c>
      <c r="C6" s="425"/>
      <c r="D6" s="81"/>
      <c r="E6" s="297"/>
      <c r="F6" s="297"/>
      <c r="G6"/>
      <c r="H6" s="23"/>
      <c r="I6" s="23"/>
      <c r="J6" s="23"/>
      <c r="K6" s="23"/>
      <c r="L6" s="23"/>
      <c r="M6" s="23"/>
      <c r="N6" s="398" t="s">
        <v>337</v>
      </c>
      <c r="O6" s="399"/>
      <c r="P6" s="392">
        <f ca="1">IF(I8="piątek",D4+3,IF(I8="czwartek",D4+4,D4+2))</f>
        <v>44365</v>
      </c>
      <c r="Q6" s="393"/>
      <c r="R6" s="54"/>
      <c r="T6" s="36"/>
      <c r="U6" s="36"/>
      <c r="V6" s="36"/>
    </row>
    <row r="7" spans="2:48" ht="48.75" customHeight="1" thickBot="1" x14ac:dyDescent="0.3">
      <c r="B7" s="404" t="s">
        <v>340</v>
      </c>
      <c r="C7" s="405"/>
      <c r="D7" s="80"/>
      <c r="E7" s="297"/>
      <c r="F7" s="297"/>
      <c r="G7" s="23"/>
      <c r="H7" s="23"/>
      <c r="I7" s="23"/>
      <c r="J7" s="23"/>
      <c r="K7" s="23"/>
      <c r="L7" s="23"/>
      <c r="M7" s="23"/>
      <c r="N7" s="26"/>
      <c r="O7" s="292" t="s">
        <v>373</v>
      </c>
      <c r="P7" s="54"/>
      <c r="R7" s="54"/>
      <c r="S7"/>
    </row>
    <row r="8" spans="2:48" ht="27.75" customHeight="1" thickBot="1" x14ac:dyDescent="0.3">
      <c r="B8" s="382" t="s">
        <v>341</v>
      </c>
      <c r="C8" s="383"/>
      <c r="D8" s="34"/>
      <c r="E8" s="297"/>
      <c r="F8" s="297"/>
      <c r="G8" s="23"/>
      <c r="H8" s="32" t="str">
        <f>TEXT(C4, "dddd")</f>
        <v>sobota</v>
      </c>
      <c r="I8" s="32" t="str">
        <f ca="1">TEXT(D4, "dddd")</f>
        <v>środa</v>
      </c>
      <c r="J8" s="23"/>
      <c r="K8" s="23"/>
      <c r="L8" s="23"/>
      <c r="M8" s="23"/>
      <c r="N8" s="26"/>
      <c r="O8" s="53"/>
      <c r="P8" s="54"/>
      <c r="R8" s="54"/>
    </row>
    <row r="9" spans="2:48" ht="5.25" hidden="1" customHeight="1" x14ac:dyDescent="0.25">
      <c r="B9" s="23"/>
      <c r="C9" s="23"/>
      <c r="D9" s="35"/>
      <c r="E9" s="297"/>
      <c r="F9" s="297"/>
      <c r="G9" s="23"/>
      <c r="H9" s="23"/>
      <c r="I9" s="23"/>
      <c r="J9" s="23"/>
      <c r="K9" s="23"/>
      <c r="L9" s="23"/>
      <c r="M9" s="23"/>
      <c r="N9" s="394"/>
      <c r="O9" s="394"/>
      <c r="P9" s="394"/>
      <c r="R9" s="54"/>
    </row>
    <row r="10" spans="2:48" ht="12.75" hidden="1" customHeight="1" x14ac:dyDescent="0.25">
      <c r="B10" s="23"/>
      <c r="C10" s="23"/>
      <c r="D10" s="35"/>
      <c r="E10" s="297"/>
      <c r="F10" s="297"/>
      <c r="G10" s="23"/>
      <c r="H10" s="23"/>
      <c r="I10" s="23"/>
      <c r="J10" s="23"/>
      <c r="K10" s="23"/>
      <c r="L10" s="23"/>
      <c r="M10" s="23"/>
      <c r="N10" s="26"/>
      <c r="O10" s="53"/>
      <c r="P10" s="54"/>
      <c r="R10" s="54"/>
    </row>
    <row r="11" spans="2:48" ht="4.5" customHeight="1" thickBot="1" x14ac:dyDescent="0.3">
      <c r="B11" s="23"/>
      <c r="C11" s="23"/>
      <c r="D11" s="35"/>
      <c r="E11" s="297"/>
      <c r="F11" s="297"/>
      <c r="G11" s="23"/>
      <c r="H11" s="23"/>
      <c r="I11" s="23"/>
      <c r="J11" s="23"/>
      <c r="K11" s="23"/>
      <c r="L11" s="23"/>
      <c r="M11" s="23"/>
      <c r="N11" s="26"/>
      <c r="O11" s="53"/>
      <c r="P11" s="54"/>
      <c r="R11" s="54"/>
    </row>
    <row r="12" spans="2:48" ht="14.25" customHeight="1" thickTop="1" thickBot="1" x14ac:dyDescent="0.3">
      <c r="B12" s="23"/>
      <c r="C12" s="23"/>
      <c r="D12" s="35"/>
      <c r="E12" s="297"/>
      <c r="F12" s="297"/>
      <c r="G12" s="23"/>
      <c r="H12" s="190" t="s">
        <v>347</v>
      </c>
      <c r="I12" s="189"/>
      <c r="J12" s="189"/>
      <c r="K12" s="189"/>
      <c r="L12" s="189"/>
      <c r="N12" s="412" t="s">
        <v>348</v>
      </c>
      <c r="O12" s="413"/>
      <c r="P12" s="414"/>
      <c r="Q12" s="415"/>
      <c r="R12" s="54"/>
    </row>
    <row r="13" spans="2:48" s="3" customFormat="1" ht="12.75" customHeight="1" thickTop="1" thickBot="1" x14ac:dyDescent="0.25">
      <c r="B13" s="406" t="s">
        <v>88</v>
      </c>
      <c r="C13" s="408" t="s">
        <v>0</v>
      </c>
      <c r="D13" s="384" t="s">
        <v>1</v>
      </c>
      <c r="E13" s="298"/>
      <c r="F13" s="410" t="s">
        <v>329</v>
      </c>
      <c r="G13" s="386" t="s">
        <v>2</v>
      </c>
      <c r="H13" s="416" t="s">
        <v>333</v>
      </c>
      <c r="I13" s="396" t="s">
        <v>333</v>
      </c>
      <c r="J13" s="175"/>
      <c r="K13" s="175"/>
      <c r="L13" s="175"/>
      <c r="M13" s="175"/>
      <c r="N13" s="420" t="s">
        <v>344</v>
      </c>
      <c r="O13" s="388" t="s">
        <v>333</v>
      </c>
      <c r="P13" s="418" t="s">
        <v>362</v>
      </c>
      <c r="Q13" s="422" t="s">
        <v>334</v>
      </c>
      <c r="R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2:48" s="3" customFormat="1" ht="21.75" customHeight="1" thickBot="1" x14ac:dyDescent="0.25">
      <c r="B14" s="407"/>
      <c r="C14" s="409"/>
      <c r="D14" s="385"/>
      <c r="E14" s="299" t="s">
        <v>237</v>
      </c>
      <c r="F14" s="411"/>
      <c r="G14" s="387"/>
      <c r="H14" s="417"/>
      <c r="I14" s="397"/>
      <c r="J14" s="176" t="s">
        <v>67</v>
      </c>
      <c r="K14" s="176" t="s">
        <v>3</v>
      </c>
      <c r="L14" s="176" t="s">
        <v>4</v>
      </c>
      <c r="M14" s="176" t="s">
        <v>112</v>
      </c>
      <c r="N14" s="421"/>
      <c r="O14" s="389"/>
      <c r="P14" s="419"/>
      <c r="Q14" s="423"/>
      <c r="R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2:48" s="3" customFormat="1" ht="30" customHeight="1" x14ac:dyDescent="0.2">
      <c r="B15" s="135"/>
      <c r="C15" s="84"/>
      <c r="D15" s="136" t="s">
        <v>119</v>
      </c>
      <c r="E15" s="300"/>
      <c r="F15" s="301"/>
      <c r="G15" s="154"/>
      <c r="H15" s="168"/>
      <c r="I15" s="168"/>
      <c r="J15" s="168"/>
      <c r="K15" s="168"/>
      <c r="L15" s="168"/>
      <c r="M15" s="177"/>
      <c r="N15" s="478"/>
      <c r="O15" s="178"/>
      <c r="P15" s="488"/>
      <c r="Q15" s="191"/>
      <c r="R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2:48" s="3" customFormat="1" ht="30" customHeight="1" x14ac:dyDescent="0.2">
      <c r="B16" s="96">
        <v>1</v>
      </c>
      <c r="C16" s="71" t="s">
        <v>9</v>
      </c>
      <c r="D16" s="124" t="s">
        <v>126</v>
      </c>
      <c r="E16" s="302" t="s">
        <v>301</v>
      </c>
      <c r="F16" s="303" t="s">
        <v>364</v>
      </c>
      <c r="G16" s="155" t="s">
        <v>87</v>
      </c>
      <c r="H16" s="169" t="s">
        <v>349</v>
      </c>
      <c r="I16" s="169">
        <v>8</v>
      </c>
      <c r="J16" s="24">
        <v>60</v>
      </c>
      <c r="K16" s="24">
        <v>5</v>
      </c>
      <c r="L16" s="24">
        <v>12</v>
      </c>
      <c r="M16" s="85">
        <f>I16*J16</f>
        <v>480</v>
      </c>
      <c r="N16" s="381">
        <f>IFERROR(O16*I16,"-")</f>
        <v>0</v>
      </c>
      <c r="O16" s="179">
        <v>0</v>
      </c>
      <c r="P16" s="489">
        <f>IFERROR(O16/J16,"-")</f>
        <v>0</v>
      </c>
      <c r="Q16" s="192"/>
      <c r="R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2:447" s="3" customFormat="1" ht="30" customHeight="1" x14ac:dyDescent="0.2">
      <c r="B17" s="96">
        <v>2</v>
      </c>
      <c r="C17" s="71" t="s">
        <v>9</v>
      </c>
      <c r="D17" s="124" t="s">
        <v>127</v>
      </c>
      <c r="E17" s="302" t="s">
        <v>302</v>
      </c>
      <c r="F17" s="303" t="s">
        <v>364</v>
      </c>
      <c r="G17" s="155" t="s">
        <v>87</v>
      </c>
      <c r="H17" s="169" t="s">
        <v>349</v>
      </c>
      <c r="I17" s="169">
        <v>8</v>
      </c>
      <c r="J17" s="24">
        <v>60</v>
      </c>
      <c r="K17" s="24">
        <v>5</v>
      </c>
      <c r="L17" s="24">
        <v>12</v>
      </c>
      <c r="M17" s="85">
        <f t="shared" ref="M17:M18" si="0">I17*J17</f>
        <v>480</v>
      </c>
      <c r="N17" s="381">
        <f t="shared" ref="N17:N18" si="1">IFERROR(O17*I17,"-")</f>
        <v>0</v>
      </c>
      <c r="O17" s="179">
        <v>0</v>
      </c>
      <c r="P17" s="489">
        <f t="shared" ref="P17:P18" si="2">IFERROR(O17/J17,"-")</f>
        <v>0</v>
      </c>
      <c r="Q17" s="192"/>
      <c r="R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2:447" s="3" customFormat="1" ht="30" customHeight="1" thickBot="1" x14ac:dyDescent="0.25">
      <c r="B18" s="100">
        <v>3</v>
      </c>
      <c r="C18" s="91" t="s">
        <v>9</v>
      </c>
      <c r="D18" s="137" t="s">
        <v>128</v>
      </c>
      <c r="E18" s="304" t="s">
        <v>303</v>
      </c>
      <c r="F18" s="305" t="s">
        <v>364</v>
      </c>
      <c r="G18" s="156" t="s">
        <v>87</v>
      </c>
      <c r="H18" s="169" t="s">
        <v>349</v>
      </c>
      <c r="I18" s="170">
        <v>8</v>
      </c>
      <c r="J18" s="29">
        <v>60</v>
      </c>
      <c r="K18" s="29">
        <v>5</v>
      </c>
      <c r="L18" s="29">
        <v>12</v>
      </c>
      <c r="M18" s="86">
        <f t="shared" si="0"/>
        <v>480</v>
      </c>
      <c r="N18" s="381">
        <f t="shared" si="1"/>
        <v>0</v>
      </c>
      <c r="O18" s="180">
        <v>0</v>
      </c>
      <c r="P18" s="490">
        <f t="shared" si="2"/>
        <v>0</v>
      </c>
      <c r="Q18" s="193"/>
      <c r="R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2:447" s="4" customFormat="1" ht="30" customHeight="1" x14ac:dyDescent="0.2">
      <c r="B19" s="138"/>
      <c r="C19" s="139" t="s">
        <v>5</v>
      </c>
      <c r="D19" s="140" t="s">
        <v>6</v>
      </c>
      <c r="E19" s="306"/>
      <c r="F19" s="307"/>
      <c r="G19" s="147" t="s">
        <v>5</v>
      </c>
      <c r="H19" s="162" t="s">
        <v>5</v>
      </c>
      <c r="I19" s="162" t="s">
        <v>5</v>
      </c>
      <c r="J19" s="141" t="s">
        <v>5</v>
      </c>
      <c r="K19" s="141" t="s">
        <v>5</v>
      </c>
      <c r="L19" s="141" t="s">
        <v>5</v>
      </c>
      <c r="M19" s="147" t="s">
        <v>5</v>
      </c>
      <c r="N19" s="479" t="s">
        <v>5</v>
      </c>
      <c r="O19" s="181" t="s">
        <v>5</v>
      </c>
      <c r="P19" s="491" t="s">
        <v>5</v>
      </c>
      <c r="Q19" s="194"/>
      <c r="R19" s="5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2:447" s="4" customFormat="1" ht="30" customHeight="1" x14ac:dyDescent="0.2">
      <c r="B20" s="115"/>
      <c r="C20" s="72" t="s">
        <v>5</v>
      </c>
      <c r="D20" s="123" t="s">
        <v>7</v>
      </c>
      <c r="E20" s="308"/>
      <c r="F20" s="309"/>
      <c r="G20" s="148" t="s">
        <v>5</v>
      </c>
      <c r="H20" s="163" t="s">
        <v>5</v>
      </c>
      <c r="I20" s="163" t="s">
        <v>5</v>
      </c>
      <c r="J20" s="127" t="s">
        <v>5</v>
      </c>
      <c r="K20" s="127" t="s">
        <v>5</v>
      </c>
      <c r="L20" s="127" t="s">
        <v>5</v>
      </c>
      <c r="M20" s="148" t="s">
        <v>5</v>
      </c>
      <c r="N20" s="480" t="s">
        <v>5</v>
      </c>
      <c r="O20" s="182" t="s">
        <v>5</v>
      </c>
      <c r="P20" s="492" t="s">
        <v>5</v>
      </c>
      <c r="Q20" s="195"/>
      <c r="R20" s="5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2:447" s="4" customFormat="1" ht="30" customHeight="1" x14ac:dyDescent="0.2">
      <c r="B21" s="96">
        <v>4</v>
      </c>
      <c r="C21" s="71" t="s">
        <v>11</v>
      </c>
      <c r="D21" s="124" t="s">
        <v>174</v>
      </c>
      <c r="E21" s="310" t="s">
        <v>238</v>
      </c>
      <c r="F21" s="311" t="s">
        <v>365</v>
      </c>
      <c r="G21" s="155" t="s">
        <v>10</v>
      </c>
      <c r="H21" s="169" t="s">
        <v>350</v>
      </c>
      <c r="I21" s="169">
        <v>12</v>
      </c>
      <c r="J21" s="24">
        <v>144</v>
      </c>
      <c r="K21" s="24">
        <v>18</v>
      </c>
      <c r="L21" s="24">
        <v>8</v>
      </c>
      <c r="M21" s="85">
        <f t="shared" ref="M21:M23" si="3">I21*J21</f>
        <v>1728</v>
      </c>
      <c r="N21" s="381">
        <f t="shared" ref="N21:N25" si="4">IFERROR(O21*I21,"-")</f>
        <v>0</v>
      </c>
      <c r="O21" s="179">
        <v>0</v>
      </c>
      <c r="P21" s="489">
        <f t="shared" ref="P21:P25" si="5">IFERROR(O21/J21,"-")</f>
        <v>0</v>
      </c>
      <c r="Q21" s="192"/>
      <c r="R21" s="5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2:447" s="4" customFormat="1" ht="30" customHeight="1" x14ac:dyDescent="0.2">
      <c r="B22" s="96">
        <v>5</v>
      </c>
      <c r="C22" s="71" t="s">
        <v>11</v>
      </c>
      <c r="D22" s="124" t="s">
        <v>175</v>
      </c>
      <c r="E22" s="310" t="s">
        <v>239</v>
      </c>
      <c r="F22" s="311" t="s">
        <v>365</v>
      </c>
      <c r="G22" s="155" t="s">
        <v>10</v>
      </c>
      <c r="H22" s="169" t="s">
        <v>350</v>
      </c>
      <c r="I22" s="169">
        <v>12</v>
      </c>
      <c r="J22" s="24">
        <v>144</v>
      </c>
      <c r="K22" s="24">
        <v>18</v>
      </c>
      <c r="L22" s="24">
        <v>8</v>
      </c>
      <c r="M22" s="85">
        <f t="shared" si="3"/>
        <v>1728</v>
      </c>
      <c r="N22" s="381">
        <f t="shared" si="4"/>
        <v>0</v>
      </c>
      <c r="O22" s="179">
        <v>0</v>
      </c>
      <c r="P22" s="489">
        <f t="shared" si="5"/>
        <v>0</v>
      </c>
      <c r="Q22" s="192"/>
      <c r="R22" s="5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2:447" s="4" customFormat="1" ht="30" customHeight="1" x14ac:dyDescent="0.2">
      <c r="B23" s="96">
        <v>6</v>
      </c>
      <c r="C23" s="71" t="s">
        <v>11</v>
      </c>
      <c r="D23" s="124" t="s">
        <v>177</v>
      </c>
      <c r="E23" s="310" t="s">
        <v>240</v>
      </c>
      <c r="F23" s="311" t="s">
        <v>365</v>
      </c>
      <c r="G23" s="155" t="s">
        <v>10</v>
      </c>
      <c r="H23" s="169" t="s">
        <v>350</v>
      </c>
      <c r="I23" s="169">
        <v>12</v>
      </c>
      <c r="J23" s="24">
        <v>144</v>
      </c>
      <c r="K23" s="24">
        <v>18</v>
      </c>
      <c r="L23" s="24">
        <v>8</v>
      </c>
      <c r="M23" s="85">
        <f t="shared" si="3"/>
        <v>1728</v>
      </c>
      <c r="N23" s="381">
        <f t="shared" si="4"/>
        <v>0</v>
      </c>
      <c r="O23" s="179">
        <v>0</v>
      </c>
      <c r="P23" s="489">
        <f t="shared" si="5"/>
        <v>0</v>
      </c>
      <c r="Q23" s="192"/>
      <c r="R23" s="5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2:447" s="4" customFormat="1" ht="30" customHeight="1" x14ac:dyDescent="0.2">
      <c r="B24" s="96">
        <v>7</v>
      </c>
      <c r="C24" s="71" t="s">
        <v>11</v>
      </c>
      <c r="D24" s="124" t="s">
        <v>176</v>
      </c>
      <c r="E24" s="310" t="s">
        <v>241</v>
      </c>
      <c r="F24" s="311" t="s">
        <v>365</v>
      </c>
      <c r="G24" s="155" t="s">
        <v>10</v>
      </c>
      <c r="H24" s="169" t="s">
        <v>350</v>
      </c>
      <c r="I24" s="169">
        <v>12</v>
      </c>
      <c r="J24" s="24">
        <v>144</v>
      </c>
      <c r="K24" s="24">
        <v>18</v>
      </c>
      <c r="L24" s="24">
        <v>8</v>
      </c>
      <c r="M24" s="85">
        <f t="shared" ref="M24:M25" si="6">I24*J24</f>
        <v>1728</v>
      </c>
      <c r="N24" s="381">
        <f t="shared" si="4"/>
        <v>0</v>
      </c>
      <c r="O24" s="179">
        <v>0</v>
      </c>
      <c r="P24" s="489">
        <f t="shared" si="5"/>
        <v>0</v>
      </c>
      <c r="Q24" s="192"/>
      <c r="R24" s="5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2:447" s="4" customFormat="1" ht="30" customHeight="1" x14ac:dyDescent="0.2">
      <c r="B25" s="96">
        <v>8</v>
      </c>
      <c r="C25" s="71" t="s">
        <v>11</v>
      </c>
      <c r="D25" s="124" t="s">
        <v>178</v>
      </c>
      <c r="E25" s="310" t="s">
        <v>242</v>
      </c>
      <c r="F25" s="311" t="s">
        <v>365</v>
      </c>
      <c r="G25" s="155" t="s">
        <v>10</v>
      </c>
      <c r="H25" s="169" t="s">
        <v>350</v>
      </c>
      <c r="I25" s="169">
        <v>12</v>
      </c>
      <c r="J25" s="24">
        <v>144</v>
      </c>
      <c r="K25" s="24">
        <v>18</v>
      </c>
      <c r="L25" s="24">
        <v>8</v>
      </c>
      <c r="M25" s="85">
        <f t="shared" si="6"/>
        <v>1728</v>
      </c>
      <c r="N25" s="381">
        <f t="shared" si="4"/>
        <v>0</v>
      </c>
      <c r="O25" s="179">
        <v>0</v>
      </c>
      <c r="P25" s="489">
        <f t="shared" si="5"/>
        <v>0</v>
      </c>
      <c r="Q25" s="192"/>
      <c r="R25" s="5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  <c r="PX25" s="57"/>
      <c r="PY25" s="57"/>
      <c r="PZ25" s="57"/>
      <c r="QA25" s="57"/>
      <c r="QB25" s="57"/>
      <c r="QC25" s="57"/>
      <c r="QD25" s="57"/>
      <c r="QE25" s="57"/>
    </row>
    <row r="26" spans="2:447" s="4" customFormat="1" ht="30" customHeight="1" x14ac:dyDescent="0.2">
      <c r="B26" s="115"/>
      <c r="C26" s="72" t="s">
        <v>5</v>
      </c>
      <c r="D26" s="123" t="s">
        <v>13</v>
      </c>
      <c r="E26" s="308"/>
      <c r="F26" s="309"/>
      <c r="G26" s="149" t="s">
        <v>5</v>
      </c>
      <c r="H26" s="164" t="s">
        <v>5</v>
      </c>
      <c r="I26" s="164" t="s">
        <v>5</v>
      </c>
      <c r="J26" s="116" t="s">
        <v>5</v>
      </c>
      <c r="K26" s="116" t="s">
        <v>5</v>
      </c>
      <c r="L26" s="116" t="s">
        <v>5</v>
      </c>
      <c r="M26" s="149" t="s">
        <v>5</v>
      </c>
      <c r="N26" s="481" t="s">
        <v>5</v>
      </c>
      <c r="O26" s="183" t="s">
        <v>5</v>
      </c>
      <c r="P26" s="493" t="s">
        <v>5</v>
      </c>
      <c r="Q26" s="187"/>
      <c r="R26" s="5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  <c r="IW26" s="57"/>
      <c r="IX26" s="57"/>
      <c r="IY26" s="57"/>
      <c r="IZ26" s="57"/>
      <c r="JA26" s="57"/>
      <c r="JB26" s="57"/>
      <c r="JC26" s="57"/>
      <c r="JD26" s="57"/>
      <c r="JE26" s="57"/>
      <c r="JF26" s="57"/>
      <c r="JG26" s="57"/>
      <c r="JH26" s="57"/>
      <c r="JI26" s="57"/>
      <c r="JJ26" s="57"/>
      <c r="JK26" s="57"/>
      <c r="JL26" s="57"/>
      <c r="JM26" s="57"/>
      <c r="JN26" s="57"/>
      <c r="JO26" s="57"/>
      <c r="JP26" s="57"/>
      <c r="JQ26" s="57"/>
      <c r="JR26" s="57"/>
      <c r="JS26" s="57"/>
      <c r="JT26" s="57"/>
      <c r="JU26" s="57"/>
      <c r="JV26" s="57"/>
      <c r="JW26" s="57"/>
      <c r="JX26" s="57"/>
      <c r="JY26" s="57"/>
      <c r="JZ26" s="57"/>
      <c r="KA26" s="57"/>
      <c r="KB26" s="57"/>
      <c r="KC26" s="57"/>
      <c r="KD26" s="57"/>
      <c r="KE26" s="57"/>
      <c r="KF26" s="57"/>
      <c r="KG26" s="57"/>
      <c r="KH26" s="57"/>
      <c r="KI26" s="57"/>
      <c r="KJ26" s="57"/>
      <c r="KK26" s="57"/>
      <c r="KL26" s="57"/>
      <c r="KM26" s="57"/>
      <c r="KN26" s="57"/>
      <c r="KO26" s="57"/>
      <c r="KP26" s="57"/>
      <c r="KQ26" s="57"/>
      <c r="KR26" s="57"/>
      <c r="KS26" s="57"/>
      <c r="KT26" s="57"/>
      <c r="KU26" s="57"/>
      <c r="KV26" s="57"/>
      <c r="KW26" s="57"/>
      <c r="KX26" s="57"/>
      <c r="KY26" s="57"/>
      <c r="KZ26" s="57"/>
      <c r="LA26" s="57"/>
      <c r="LB26" s="57"/>
      <c r="LC26" s="57"/>
      <c r="LD26" s="57"/>
      <c r="LE26" s="57"/>
      <c r="LF26" s="57"/>
      <c r="LG26" s="57"/>
      <c r="LH26" s="57"/>
      <c r="LI26" s="57"/>
      <c r="LJ26" s="57"/>
      <c r="LK26" s="57"/>
      <c r="LL26" s="57"/>
      <c r="LM26" s="57"/>
      <c r="LN26" s="57"/>
      <c r="LO26" s="57"/>
      <c r="LP26" s="57"/>
      <c r="LQ26" s="57"/>
      <c r="LR26" s="57"/>
      <c r="LS26" s="57"/>
      <c r="LT26" s="57"/>
      <c r="LU26" s="57"/>
      <c r="LV26" s="57"/>
      <c r="LW26" s="57"/>
      <c r="LX26" s="57"/>
      <c r="LY26" s="57"/>
      <c r="LZ26" s="57"/>
      <c r="MA26" s="57"/>
      <c r="MB26" s="57"/>
      <c r="MC26" s="57"/>
      <c r="MD26" s="57"/>
      <c r="ME26" s="57"/>
      <c r="MF26" s="57"/>
      <c r="MG26" s="57"/>
      <c r="MH26" s="57"/>
      <c r="MI26" s="57"/>
      <c r="MJ26" s="57"/>
      <c r="MK26" s="57"/>
      <c r="ML26" s="57"/>
      <c r="MM26" s="57"/>
      <c r="MN26" s="57"/>
      <c r="MO26" s="57"/>
      <c r="MP26" s="57"/>
      <c r="MQ26" s="57"/>
      <c r="MR26" s="57"/>
      <c r="MS26" s="57"/>
      <c r="MT26" s="57"/>
      <c r="MU26" s="57"/>
      <c r="MV26" s="57"/>
      <c r="MW26" s="57"/>
      <c r="MX26" s="57"/>
      <c r="MY26" s="57"/>
      <c r="MZ26" s="57"/>
      <c r="NA26" s="57"/>
      <c r="NB26" s="57"/>
      <c r="NC26" s="57"/>
      <c r="ND26" s="57"/>
      <c r="NE26" s="57"/>
      <c r="NF26" s="57"/>
      <c r="NG26" s="57"/>
      <c r="NH26" s="57"/>
      <c r="NI26" s="57"/>
      <c r="NJ26" s="57"/>
      <c r="NK26" s="57"/>
      <c r="NL26" s="57"/>
      <c r="NM26" s="57"/>
      <c r="NN26" s="57"/>
      <c r="NO26" s="57"/>
      <c r="NP26" s="57"/>
      <c r="NQ26" s="57"/>
      <c r="NR26" s="57"/>
      <c r="NS26" s="57"/>
      <c r="NT26" s="57"/>
      <c r="NU26" s="57"/>
      <c r="NV26" s="57"/>
      <c r="NW26" s="57"/>
      <c r="NX26" s="57"/>
      <c r="NY26" s="57"/>
      <c r="NZ26" s="57"/>
      <c r="OA26" s="57"/>
      <c r="OB26" s="57"/>
      <c r="OC26" s="57"/>
      <c r="OD26" s="57"/>
      <c r="OE26" s="57"/>
      <c r="OF26" s="57"/>
      <c r="OG26" s="57"/>
      <c r="OH26" s="57"/>
      <c r="OI26" s="57"/>
      <c r="OJ26" s="57"/>
      <c r="OK26" s="57"/>
      <c r="OL26" s="57"/>
      <c r="OM26" s="57"/>
      <c r="ON26" s="57"/>
      <c r="OO26" s="57"/>
      <c r="OP26" s="57"/>
      <c r="OQ26" s="57"/>
      <c r="OR26" s="57"/>
      <c r="OS26" s="57"/>
      <c r="OT26" s="57"/>
      <c r="OU26" s="57"/>
      <c r="OV26" s="57"/>
      <c r="OW26" s="57"/>
      <c r="OX26" s="57"/>
      <c r="OY26" s="57"/>
      <c r="OZ26" s="57"/>
      <c r="PA26" s="57"/>
      <c r="PB26" s="57"/>
      <c r="PC26" s="57"/>
      <c r="PD26" s="57"/>
      <c r="PE26" s="57"/>
      <c r="PF26" s="57"/>
      <c r="PG26" s="57"/>
      <c r="PH26" s="57"/>
      <c r="PI26" s="57"/>
      <c r="PJ26" s="57"/>
      <c r="PK26" s="57"/>
      <c r="PL26" s="57"/>
      <c r="PM26" s="57"/>
      <c r="PN26" s="57"/>
      <c r="PO26" s="57"/>
      <c r="PP26" s="57"/>
      <c r="PQ26" s="57"/>
      <c r="PR26" s="57"/>
      <c r="PS26" s="57"/>
      <c r="PT26" s="57"/>
      <c r="PU26" s="57"/>
      <c r="PV26" s="57"/>
      <c r="PW26" s="57"/>
      <c r="PX26" s="57"/>
      <c r="PY26" s="57"/>
      <c r="PZ26" s="57"/>
      <c r="QA26" s="57"/>
      <c r="QB26" s="57"/>
      <c r="QC26" s="57"/>
      <c r="QD26" s="57"/>
      <c r="QE26" s="57"/>
    </row>
    <row r="27" spans="2:447" s="4" customFormat="1" ht="30" customHeight="1" x14ac:dyDescent="0.2">
      <c r="B27" s="96">
        <v>9</v>
      </c>
      <c r="C27" s="71" t="s">
        <v>12</v>
      </c>
      <c r="D27" s="124" t="s">
        <v>179</v>
      </c>
      <c r="E27" s="310" t="s">
        <v>394</v>
      </c>
      <c r="F27" s="311" t="s">
        <v>365</v>
      </c>
      <c r="G27" s="155" t="s">
        <v>16</v>
      </c>
      <c r="H27" s="169" t="s">
        <v>350</v>
      </c>
      <c r="I27" s="169">
        <v>12</v>
      </c>
      <c r="J27" s="24">
        <v>104</v>
      </c>
      <c r="K27" s="24">
        <v>13</v>
      </c>
      <c r="L27" s="24">
        <v>8</v>
      </c>
      <c r="M27" s="85">
        <f t="shared" ref="M27" si="7">I27*J27</f>
        <v>1248</v>
      </c>
      <c r="N27" s="381">
        <f t="shared" ref="N27:N32" si="8">IFERROR(O27*I27,"-")</f>
        <v>0</v>
      </c>
      <c r="O27" s="179">
        <v>0</v>
      </c>
      <c r="P27" s="489">
        <f t="shared" ref="P27:P32" si="9">IFERROR(O27/J27,"-")</f>
        <v>0</v>
      </c>
      <c r="Q27" s="192"/>
      <c r="R27" s="5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2:447" s="4" customFormat="1" ht="30" customHeight="1" x14ac:dyDescent="0.2">
      <c r="B28" s="96">
        <v>10</v>
      </c>
      <c r="C28" s="71" t="s">
        <v>9</v>
      </c>
      <c r="D28" s="124" t="s">
        <v>389</v>
      </c>
      <c r="E28" s="310" t="s">
        <v>393</v>
      </c>
      <c r="F28" s="311" t="s">
        <v>365</v>
      </c>
      <c r="G28" s="155" t="s">
        <v>16</v>
      </c>
      <c r="H28" s="169" t="s">
        <v>350</v>
      </c>
      <c r="I28" s="169">
        <v>12</v>
      </c>
      <c r="J28" s="24">
        <v>120</v>
      </c>
      <c r="K28" s="24">
        <v>15</v>
      </c>
      <c r="L28" s="24">
        <v>8</v>
      </c>
      <c r="M28" s="85">
        <v>1440</v>
      </c>
      <c r="N28" s="381">
        <f t="shared" si="8"/>
        <v>0</v>
      </c>
      <c r="O28" s="179">
        <v>0</v>
      </c>
      <c r="P28" s="489">
        <f t="shared" si="9"/>
        <v>0</v>
      </c>
      <c r="Q28" s="192"/>
      <c r="R28" s="5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2:447" s="4" customFormat="1" ht="30" customHeight="1" x14ac:dyDescent="0.2">
      <c r="B29" s="96">
        <v>11</v>
      </c>
      <c r="C29" s="71" t="s">
        <v>9</v>
      </c>
      <c r="D29" s="124" t="s">
        <v>422</v>
      </c>
      <c r="E29" s="310" t="s">
        <v>423</v>
      </c>
      <c r="F29" s="311" t="s">
        <v>365</v>
      </c>
      <c r="G29" s="155" t="s">
        <v>16</v>
      </c>
      <c r="H29" s="169" t="s">
        <v>350</v>
      </c>
      <c r="I29" s="169">
        <v>12</v>
      </c>
      <c r="J29" s="24">
        <v>120</v>
      </c>
      <c r="K29" s="24">
        <v>15</v>
      </c>
      <c r="L29" s="24">
        <v>8</v>
      </c>
      <c r="M29" s="85">
        <v>1440</v>
      </c>
      <c r="N29" s="381">
        <f t="shared" si="8"/>
        <v>0</v>
      </c>
      <c r="O29" s="179">
        <v>0</v>
      </c>
      <c r="P29" s="489">
        <f t="shared" si="9"/>
        <v>0</v>
      </c>
      <c r="Q29" s="192"/>
      <c r="R29" s="5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2:447" s="4" customFormat="1" ht="30" customHeight="1" x14ac:dyDescent="0.2">
      <c r="B30" s="96">
        <v>12</v>
      </c>
      <c r="C30" s="71" t="s">
        <v>9</v>
      </c>
      <c r="D30" s="124" t="s">
        <v>390</v>
      </c>
      <c r="E30" s="310" t="s">
        <v>392</v>
      </c>
      <c r="F30" s="311" t="s">
        <v>365</v>
      </c>
      <c r="G30" s="155" t="s">
        <v>391</v>
      </c>
      <c r="H30" s="169" t="s">
        <v>350</v>
      </c>
      <c r="I30" s="169">
        <v>12</v>
      </c>
      <c r="J30" s="24">
        <v>120</v>
      </c>
      <c r="K30" s="24">
        <v>15</v>
      </c>
      <c r="L30" s="24">
        <v>8</v>
      </c>
      <c r="M30" s="85">
        <v>1440</v>
      </c>
      <c r="N30" s="381">
        <f t="shared" si="8"/>
        <v>0</v>
      </c>
      <c r="O30" s="179">
        <v>0</v>
      </c>
      <c r="P30" s="489">
        <f t="shared" si="9"/>
        <v>0</v>
      </c>
      <c r="Q30" s="192"/>
      <c r="R30" s="5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2:447" s="4" customFormat="1" ht="30" customHeight="1" x14ac:dyDescent="0.2">
      <c r="B31" s="96">
        <v>13</v>
      </c>
      <c r="C31" s="71" t="s">
        <v>9</v>
      </c>
      <c r="D31" s="380" t="s">
        <v>410</v>
      </c>
      <c r="E31" s="366" t="s">
        <v>415</v>
      </c>
      <c r="F31" s="311" t="s">
        <v>365</v>
      </c>
      <c r="G31" s="375" t="s">
        <v>412</v>
      </c>
      <c r="H31" s="169" t="s">
        <v>413</v>
      </c>
      <c r="I31" s="376">
        <v>16</v>
      </c>
      <c r="J31" s="377">
        <v>192</v>
      </c>
      <c r="K31" s="377">
        <v>24</v>
      </c>
      <c r="L31" s="377">
        <v>8</v>
      </c>
      <c r="M31" s="378">
        <v>3072</v>
      </c>
      <c r="N31" s="381">
        <f t="shared" si="8"/>
        <v>0</v>
      </c>
      <c r="O31" s="179">
        <v>0</v>
      </c>
      <c r="P31" s="489">
        <f t="shared" si="9"/>
        <v>0</v>
      </c>
      <c r="Q31" s="367"/>
      <c r="R31" s="5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2:447" s="4" customFormat="1" ht="30" customHeight="1" thickBot="1" x14ac:dyDescent="0.25">
      <c r="B32" s="96">
        <v>14</v>
      </c>
      <c r="C32" s="71" t="s">
        <v>9</v>
      </c>
      <c r="D32" s="380" t="s">
        <v>411</v>
      </c>
      <c r="E32" s="366" t="s">
        <v>416</v>
      </c>
      <c r="F32" s="311" t="s">
        <v>365</v>
      </c>
      <c r="G32" s="375" t="s">
        <v>412</v>
      </c>
      <c r="H32" s="169" t="s">
        <v>413</v>
      </c>
      <c r="I32" s="376">
        <v>16</v>
      </c>
      <c r="J32" s="377">
        <v>192</v>
      </c>
      <c r="K32" s="377">
        <v>24</v>
      </c>
      <c r="L32" s="377">
        <v>8</v>
      </c>
      <c r="M32" s="378">
        <v>3072</v>
      </c>
      <c r="N32" s="381">
        <f t="shared" si="8"/>
        <v>0</v>
      </c>
      <c r="O32" s="179">
        <v>0</v>
      </c>
      <c r="P32" s="489">
        <f t="shared" si="9"/>
        <v>0</v>
      </c>
      <c r="Q32" s="367"/>
      <c r="R32" s="5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2:447" s="4" customFormat="1" ht="30" customHeight="1" x14ac:dyDescent="0.2">
      <c r="B33" s="138"/>
      <c r="C33" s="139"/>
      <c r="D33" s="140" t="s">
        <v>125</v>
      </c>
      <c r="E33" s="306"/>
      <c r="F33" s="307"/>
      <c r="G33" s="147"/>
      <c r="H33" s="162"/>
      <c r="I33" s="162"/>
      <c r="J33" s="141"/>
      <c r="K33" s="141"/>
      <c r="L33" s="141"/>
      <c r="M33" s="147"/>
      <c r="N33" s="479"/>
      <c r="O33" s="181"/>
      <c r="P33" s="491"/>
      <c r="Q33" s="194"/>
      <c r="R33" s="5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</row>
    <row r="34" spans="2:447" s="4" customFormat="1" ht="30" customHeight="1" x14ac:dyDescent="0.2">
      <c r="B34" s="115"/>
      <c r="C34" s="72" t="s">
        <v>5</v>
      </c>
      <c r="D34" s="123" t="s">
        <v>122</v>
      </c>
      <c r="E34" s="308"/>
      <c r="F34" s="309"/>
      <c r="G34" s="148" t="s">
        <v>5</v>
      </c>
      <c r="H34" s="163" t="s">
        <v>5</v>
      </c>
      <c r="I34" s="163" t="s">
        <v>5</v>
      </c>
      <c r="J34" s="127" t="s">
        <v>5</v>
      </c>
      <c r="K34" s="127" t="s">
        <v>5</v>
      </c>
      <c r="L34" s="127" t="s">
        <v>5</v>
      </c>
      <c r="M34" s="148" t="s">
        <v>5</v>
      </c>
      <c r="N34" s="480" t="s">
        <v>5</v>
      </c>
      <c r="O34" s="182" t="s">
        <v>5</v>
      </c>
      <c r="P34" s="492" t="s">
        <v>5</v>
      </c>
      <c r="Q34" s="195"/>
      <c r="R34" s="5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  <c r="JA34" s="57"/>
      <c r="JB34" s="57"/>
      <c r="JC34" s="57"/>
      <c r="JD34" s="57"/>
      <c r="JE34" s="57"/>
      <c r="JF34" s="57"/>
      <c r="JG34" s="57"/>
      <c r="JH34" s="57"/>
      <c r="JI34" s="57"/>
      <c r="JJ34" s="57"/>
      <c r="JK34" s="57"/>
      <c r="JL34" s="57"/>
      <c r="JM34" s="57"/>
      <c r="JN34" s="57"/>
      <c r="JO34" s="57"/>
      <c r="JP34" s="57"/>
      <c r="JQ34" s="57"/>
      <c r="JR34" s="57"/>
      <c r="JS34" s="57"/>
      <c r="JT34" s="57"/>
      <c r="JU34" s="57"/>
      <c r="JV34" s="57"/>
      <c r="JW34" s="57"/>
      <c r="JX34" s="57"/>
      <c r="JY34" s="57"/>
      <c r="JZ34" s="57"/>
      <c r="KA34" s="57"/>
      <c r="KB34" s="57"/>
      <c r="KC34" s="57"/>
      <c r="KD34" s="57"/>
      <c r="KE34" s="57"/>
      <c r="KF34" s="57"/>
      <c r="KG34" s="57"/>
      <c r="KH34" s="57"/>
      <c r="KI34" s="57"/>
      <c r="KJ34" s="57"/>
      <c r="KK34" s="57"/>
      <c r="KL34" s="57"/>
      <c r="KM34" s="57"/>
      <c r="KN34" s="57"/>
      <c r="KO34" s="57"/>
      <c r="KP34" s="57"/>
      <c r="KQ34" s="57"/>
      <c r="KR34" s="57"/>
      <c r="KS34" s="57"/>
      <c r="KT34" s="57"/>
      <c r="KU34" s="57"/>
      <c r="KV34" s="57"/>
      <c r="KW34" s="57"/>
      <c r="KX34" s="57"/>
      <c r="KY34" s="57"/>
      <c r="KZ34" s="57"/>
      <c r="LA34" s="57"/>
      <c r="LB34" s="57"/>
      <c r="LC34" s="57"/>
      <c r="LD34" s="57"/>
      <c r="LE34" s="57"/>
      <c r="LF34" s="57"/>
      <c r="LG34" s="57"/>
      <c r="LH34" s="57"/>
      <c r="LI34" s="57"/>
      <c r="LJ34" s="57"/>
      <c r="LK34" s="57"/>
      <c r="LL34" s="57"/>
      <c r="LM34" s="57"/>
      <c r="LN34" s="57"/>
      <c r="LO34" s="57"/>
      <c r="LP34" s="57"/>
      <c r="LQ34" s="57"/>
      <c r="LR34" s="57"/>
      <c r="LS34" s="57"/>
      <c r="LT34" s="57"/>
      <c r="LU34" s="57"/>
      <c r="LV34" s="57"/>
      <c r="LW34" s="57"/>
      <c r="LX34" s="57"/>
      <c r="LY34" s="57"/>
      <c r="LZ34" s="57"/>
      <c r="MA34" s="57"/>
      <c r="MB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  <c r="MV34" s="57"/>
      <c r="MW34" s="57"/>
      <c r="MX34" s="57"/>
      <c r="MY34" s="57"/>
      <c r="MZ34" s="57"/>
      <c r="NA34" s="57"/>
      <c r="NB34" s="57"/>
      <c r="NC34" s="57"/>
      <c r="ND34" s="57"/>
      <c r="NE34" s="57"/>
      <c r="NF34" s="57"/>
      <c r="NG34" s="57"/>
      <c r="NH34" s="57"/>
      <c r="NI34" s="57"/>
      <c r="NJ34" s="57"/>
      <c r="NK34" s="57"/>
      <c r="NL34" s="57"/>
      <c r="NM34" s="57"/>
      <c r="NN34" s="57"/>
      <c r="NO34" s="57"/>
      <c r="NP34" s="57"/>
      <c r="NQ34" s="57"/>
      <c r="NR34" s="57"/>
      <c r="NS34" s="57"/>
      <c r="NT34" s="57"/>
      <c r="NU34" s="57"/>
      <c r="NV34" s="57"/>
      <c r="NW34" s="57"/>
      <c r="NX34" s="57"/>
      <c r="NY34" s="57"/>
      <c r="NZ34" s="57"/>
      <c r="OA34" s="57"/>
      <c r="OB34" s="57"/>
      <c r="OC34" s="57"/>
      <c r="OD34" s="57"/>
      <c r="OE34" s="57"/>
      <c r="OF34" s="57"/>
      <c r="OG34" s="57"/>
      <c r="OH34" s="57"/>
      <c r="OI34" s="57"/>
      <c r="OJ34" s="57"/>
      <c r="OK34" s="57"/>
      <c r="OL34" s="57"/>
      <c r="OM34" s="57"/>
      <c r="ON34" s="57"/>
      <c r="OO34" s="57"/>
      <c r="OP34" s="57"/>
      <c r="OQ34" s="57"/>
      <c r="OR34" s="57"/>
      <c r="OS34" s="57"/>
      <c r="OT34" s="57"/>
      <c r="OU34" s="57"/>
      <c r="OV34" s="57"/>
      <c r="OW34" s="57"/>
      <c r="OX34" s="57"/>
      <c r="OY34" s="57"/>
      <c r="OZ34" s="57"/>
      <c r="PA34" s="57"/>
      <c r="PB34" s="57"/>
      <c r="PC34" s="57"/>
      <c r="PD34" s="57"/>
      <c r="PE34" s="57"/>
      <c r="PF34" s="57"/>
      <c r="PG34" s="57"/>
      <c r="PH34" s="57"/>
      <c r="PI34" s="57"/>
      <c r="PJ34" s="57"/>
      <c r="PK34" s="57"/>
      <c r="PL34" s="57"/>
      <c r="PM34" s="57"/>
      <c r="PN34" s="57"/>
      <c r="PO34" s="57"/>
      <c r="PP34" s="57"/>
      <c r="PQ34" s="57"/>
      <c r="PR34" s="57"/>
      <c r="PS34" s="57"/>
      <c r="PT34" s="57"/>
      <c r="PU34" s="57"/>
      <c r="PV34" s="57"/>
      <c r="PW34" s="57"/>
      <c r="PX34" s="57"/>
      <c r="PY34" s="57"/>
      <c r="PZ34" s="57"/>
      <c r="QA34" s="57"/>
      <c r="QB34" s="57"/>
      <c r="QC34" s="57"/>
      <c r="QD34" s="57"/>
      <c r="QE34" s="57"/>
    </row>
    <row r="35" spans="2:447" s="4" customFormat="1" ht="30" customHeight="1" x14ac:dyDescent="0.2">
      <c r="B35" s="96">
        <v>15</v>
      </c>
      <c r="C35" s="71" t="s">
        <v>123</v>
      </c>
      <c r="D35" s="124" t="s">
        <v>233</v>
      </c>
      <c r="E35" s="310" t="s">
        <v>280</v>
      </c>
      <c r="F35" s="311" t="s">
        <v>365</v>
      </c>
      <c r="G35" s="155" t="s">
        <v>15</v>
      </c>
      <c r="H35" s="169" t="s">
        <v>350</v>
      </c>
      <c r="I35" s="169">
        <v>12</v>
      </c>
      <c r="J35" s="24">
        <v>160</v>
      </c>
      <c r="K35" s="24">
        <v>20</v>
      </c>
      <c r="L35" s="24">
        <v>8</v>
      </c>
      <c r="M35" s="85">
        <v>1920</v>
      </c>
      <c r="N35" s="381">
        <f t="shared" ref="N35:N38" si="10">IFERROR(O35*I35,"-")</f>
        <v>0</v>
      </c>
      <c r="O35" s="179">
        <v>0</v>
      </c>
      <c r="P35" s="489">
        <f t="shared" ref="P35:P38" si="11">IFERROR(O35/J35,"-")</f>
        <v>0</v>
      </c>
      <c r="Q35" s="192"/>
      <c r="R35" s="5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</row>
    <row r="36" spans="2:447" s="4" customFormat="1" ht="30" customHeight="1" x14ac:dyDescent="0.2">
      <c r="B36" s="96">
        <v>16</v>
      </c>
      <c r="C36" s="71" t="s">
        <v>123</v>
      </c>
      <c r="D36" s="124" t="s">
        <v>234</v>
      </c>
      <c r="E36" s="302" t="s">
        <v>279</v>
      </c>
      <c r="F36" s="311" t="s">
        <v>365</v>
      </c>
      <c r="G36" s="155" t="s">
        <v>15</v>
      </c>
      <c r="H36" s="169" t="s">
        <v>350</v>
      </c>
      <c r="I36" s="169">
        <v>12</v>
      </c>
      <c r="J36" s="24">
        <v>160</v>
      </c>
      <c r="K36" s="24">
        <v>20</v>
      </c>
      <c r="L36" s="24">
        <v>8</v>
      </c>
      <c r="M36" s="85">
        <v>1920</v>
      </c>
      <c r="N36" s="381">
        <f t="shared" si="10"/>
        <v>0</v>
      </c>
      <c r="O36" s="179">
        <v>0</v>
      </c>
      <c r="P36" s="489">
        <f t="shared" si="11"/>
        <v>0</v>
      </c>
      <c r="Q36" s="192"/>
      <c r="R36" s="5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  <c r="IW36" s="57"/>
      <c r="IX36" s="57"/>
      <c r="IY36" s="57"/>
      <c r="IZ36" s="57"/>
      <c r="JA36" s="57"/>
      <c r="JB36" s="57"/>
      <c r="JC36" s="57"/>
      <c r="JD36" s="57"/>
      <c r="JE36" s="57"/>
      <c r="JF36" s="57"/>
      <c r="JG36" s="57"/>
      <c r="JH36" s="57"/>
      <c r="JI36" s="57"/>
      <c r="JJ36" s="57"/>
      <c r="JK36" s="57"/>
      <c r="JL36" s="57"/>
      <c r="JM36" s="57"/>
      <c r="JN36" s="57"/>
      <c r="JO36" s="57"/>
      <c r="JP36" s="57"/>
      <c r="JQ36" s="57"/>
      <c r="JR36" s="57"/>
      <c r="JS36" s="57"/>
      <c r="JT36" s="57"/>
      <c r="JU36" s="57"/>
      <c r="JV36" s="57"/>
      <c r="JW36" s="57"/>
      <c r="JX36" s="57"/>
      <c r="JY36" s="57"/>
      <c r="JZ36" s="57"/>
      <c r="KA36" s="57"/>
      <c r="KB36" s="57"/>
      <c r="KC36" s="57"/>
      <c r="KD36" s="57"/>
      <c r="KE36" s="57"/>
      <c r="KF36" s="57"/>
      <c r="KG36" s="57"/>
      <c r="KH36" s="57"/>
      <c r="KI36" s="57"/>
      <c r="KJ36" s="57"/>
      <c r="KK36" s="57"/>
      <c r="KL36" s="57"/>
      <c r="KM36" s="57"/>
      <c r="KN36" s="57"/>
      <c r="KO36" s="57"/>
      <c r="KP36" s="57"/>
      <c r="KQ36" s="57"/>
      <c r="KR36" s="57"/>
      <c r="KS36" s="57"/>
      <c r="KT36" s="57"/>
      <c r="KU36" s="57"/>
      <c r="KV36" s="57"/>
      <c r="KW36" s="57"/>
      <c r="KX36" s="57"/>
      <c r="KY36" s="57"/>
      <c r="KZ36" s="57"/>
      <c r="LA36" s="57"/>
      <c r="LB36" s="57"/>
      <c r="LC36" s="57"/>
      <c r="LD36" s="57"/>
      <c r="LE36" s="57"/>
      <c r="LF36" s="57"/>
      <c r="LG36" s="57"/>
      <c r="LH36" s="57"/>
      <c r="LI36" s="57"/>
      <c r="LJ36" s="57"/>
      <c r="LK36" s="57"/>
      <c r="LL36" s="57"/>
      <c r="LM36" s="57"/>
      <c r="LN36" s="57"/>
      <c r="LO36" s="57"/>
      <c r="LP36" s="57"/>
      <c r="LQ36" s="57"/>
      <c r="LR36" s="57"/>
      <c r="LS36" s="57"/>
      <c r="LT36" s="57"/>
      <c r="LU36" s="57"/>
      <c r="LV36" s="57"/>
      <c r="LW36" s="57"/>
      <c r="LX36" s="57"/>
      <c r="LY36" s="57"/>
      <c r="LZ36" s="57"/>
      <c r="MA36" s="57"/>
      <c r="MB36" s="57"/>
      <c r="MC36" s="57"/>
      <c r="MD36" s="57"/>
      <c r="ME36" s="57"/>
      <c r="MF36" s="57"/>
      <c r="MG36" s="57"/>
      <c r="MH36" s="57"/>
      <c r="MI36" s="57"/>
      <c r="MJ36" s="57"/>
      <c r="MK36" s="57"/>
      <c r="ML36" s="57"/>
      <c r="MM36" s="57"/>
      <c r="MN36" s="57"/>
      <c r="MO36" s="57"/>
      <c r="MP36" s="57"/>
      <c r="MQ36" s="57"/>
      <c r="MR36" s="57"/>
      <c r="MS36" s="57"/>
      <c r="MT36" s="57"/>
      <c r="MU36" s="57"/>
      <c r="MV36" s="57"/>
      <c r="MW36" s="57"/>
      <c r="MX36" s="57"/>
      <c r="MY36" s="57"/>
      <c r="MZ36" s="57"/>
      <c r="NA36" s="57"/>
      <c r="NB36" s="57"/>
      <c r="NC36" s="57"/>
      <c r="ND36" s="57"/>
      <c r="NE36" s="57"/>
      <c r="NF36" s="57"/>
      <c r="NG36" s="57"/>
      <c r="NH36" s="57"/>
      <c r="NI36" s="57"/>
      <c r="NJ36" s="57"/>
      <c r="NK36" s="57"/>
      <c r="NL36" s="57"/>
      <c r="NM36" s="57"/>
      <c r="NN36" s="57"/>
      <c r="NO36" s="57"/>
      <c r="NP36" s="57"/>
      <c r="NQ36" s="57"/>
      <c r="NR36" s="57"/>
      <c r="NS36" s="57"/>
      <c r="NT36" s="57"/>
      <c r="NU36" s="57"/>
      <c r="NV36" s="57"/>
      <c r="NW36" s="57"/>
      <c r="NX36" s="57"/>
      <c r="NY36" s="57"/>
      <c r="NZ36" s="57"/>
      <c r="OA36" s="57"/>
      <c r="OB36" s="57"/>
      <c r="OC36" s="57"/>
      <c r="OD36" s="57"/>
      <c r="OE36" s="57"/>
      <c r="OF36" s="57"/>
      <c r="OG36" s="57"/>
      <c r="OH36" s="57"/>
      <c r="OI36" s="57"/>
      <c r="OJ36" s="57"/>
      <c r="OK36" s="57"/>
      <c r="OL36" s="57"/>
      <c r="OM36" s="57"/>
      <c r="ON36" s="57"/>
      <c r="OO36" s="57"/>
      <c r="OP36" s="57"/>
      <c r="OQ36" s="57"/>
      <c r="OR36" s="57"/>
      <c r="OS36" s="57"/>
      <c r="OT36" s="57"/>
      <c r="OU36" s="57"/>
      <c r="OV36" s="57"/>
      <c r="OW36" s="57"/>
      <c r="OX36" s="57"/>
      <c r="OY36" s="57"/>
      <c r="OZ36" s="57"/>
      <c r="PA36" s="57"/>
      <c r="PB36" s="57"/>
      <c r="PC36" s="57"/>
      <c r="PD36" s="57"/>
      <c r="PE36" s="57"/>
      <c r="PF36" s="57"/>
      <c r="PG36" s="57"/>
      <c r="PH36" s="57"/>
      <c r="PI36" s="57"/>
      <c r="PJ36" s="57"/>
      <c r="PK36" s="57"/>
      <c r="PL36" s="57"/>
      <c r="PM36" s="57"/>
      <c r="PN36" s="57"/>
      <c r="PO36" s="57"/>
      <c r="PP36" s="57"/>
      <c r="PQ36" s="57"/>
      <c r="PR36" s="57"/>
      <c r="PS36" s="57"/>
      <c r="PT36" s="57"/>
      <c r="PU36" s="57"/>
      <c r="PV36" s="57"/>
      <c r="PW36" s="57"/>
      <c r="PX36" s="57"/>
      <c r="PY36" s="57"/>
      <c r="PZ36" s="57"/>
      <c r="QA36" s="57"/>
      <c r="QB36" s="57"/>
      <c r="QC36" s="57"/>
      <c r="QD36" s="57"/>
      <c r="QE36" s="57"/>
    </row>
    <row r="37" spans="2:447" s="4" customFormat="1" ht="30" customHeight="1" x14ac:dyDescent="0.2">
      <c r="B37" s="96">
        <v>17</v>
      </c>
      <c r="C37" s="71" t="s">
        <v>123</v>
      </c>
      <c r="D37" s="124" t="s">
        <v>235</v>
      </c>
      <c r="E37" s="302" t="s">
        <v>281</v>
      </c>
      <c r="F37" s="311" t="s">
        <v>365</v>
      </c>
      <c r="G37" s="155" t="s">
        <v>15</v>
      </c>
      <c r="H37" s="169" t="s">
        <v>350</v>
      </c>
      <c r="I37" s="169">
        <v>12</v>
      </c>
      <c r="J37" s="24">
        <v>160</v>
      </c>
      <c r="K37" s="24">
        <v>20</v>
      </c>
      <c r="L37" s="24">
        <v>8</v>
      </c>
      <c r="M37" s="85">
        <v>1920</v>
      </c>
      <c r="N37" s="381">
        <f t="shared" si="10"/>
        <v>0</v>
      </c>
      <c r="O37" s="179">
        <v>0</v>
      </c>
      <c r="P37" s="489">
        <f t="shared" si="11"/>
        <v>0</v>
      </c>
      <c r="Q37" s="192"/>
      <c r="R37" s="5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</row>
    <row r="38" spans="2:447" s="4" customFormat="1" ht="30" customHeight="1" x14ac:dyDescent="0.2">
      <c r="B38" s="96">
        <v>18</v>
      </c>
      <c r="C38" s="71" t="s">
        <v>123</v>
      </c>
      <c r="D38" s="124" t="s">
        <v>236</v>
      </c>
      <c r="E38" s="302" t="s">
        <v>282</v>
      </c>
      <c r="F38" s="311" t="s">
        <v>365</v>
      </c>
      <c r="G38" s="155" t="s">
        <v>15</v>
      </c>
      <c r="H38" s="169" t="s">
        <v>350</v>
      </c>
      <c r="I38" s="169">
        <v>12</v>
      </c>
      <c r="J38" s="24">
        <v>160</v>
      </c>
      <c r="K38" s="24">
        <v>20</v>
      </c>
      <c r="L38" s="24">
        <v>8</v>
      </c>
      <c r="M38" s="85">
        <v>1920</v>
      </c>
      <c r="N38" s="381">
        <f t="shared" si="10"/>
        <v>0</v>
      </c>
      <c r="O38" s="179">
        <v>0</v>
      </c>
      <c r="P38" s="489">
        <f t="shared" si="11"/>
        <v>0</v>
      </c>
      <c r="Q38" s="192"/>
      <c r="R38" s="5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  <c r="IW38" s="57"/>
      <c r="IX38" s="57"/>
      <c r="IY38" s="57"/>
      <c r="IZ38" s="57"/>
      <c r="JA38" s="57"/>
      <c r="JB38" s="57"/>
      <c r="JC38" s="57"/>
      <c r="JD38" s="57"/>
      <c r="JE38" s="57"/>
      <c r="JF38" s="57"/>
      <c r="JG38" s="57"/>
      <c r="JH38" s="57"/>
      <c r="JI38" s="57"/>
      <c r="JJ38" s="57"/>
      <c r="JK38" s="57"/>
      <c r="JL38" s="57"/>
      <c r="JM38" s="57"/>
      <c r="JN38" s="57"/>
      <c r="JO38" s="57"/>
      <c r="JP38" s="57"/>
      <c r="JQ38" s="57"/>
      <c r="JR38" s="57"/>
      <c r="JS38" s="57"/>
      <c r="JT38" s="57"/>
      <c r="JU38" s="57"/>
      <c r="JV38" s="57"/>
      <c r="JW38" s="57"/>
      <c r="JX38" s="57"/>
      <c r="JY38" s="57"/>
      <c r="JZ38" s="57"/>
      <c r="KA38" s="57"/>
      <c r="KB38" s="57"/>
      <c r="KC38" s="57"/>
      <c r="KD38" s="57"/>
      <c r="KE38" s="57"/>
      <c r="KF38" s="57"/>
      <c r="KG38" s="57"/>
      <c r="KH38" s="57"/>
      <c r="KI38" s="57"/>
      <c r="KJ38" s="57"/>
      <c r="KK38" s="57"/>
      <c r="KL38" s="57"/>
      <c r="KM38" s="57"/>
      <c r="KN38" s="57"/>
      <c r="KO38" s="57"/>
      <c r="KP38" s="57"/>
      <c r="KQ38" s="57"/>
      <c r="KR38" s="57"/>
      <c r="KS38" s="57"/>
      <c r="KT38" s="57"/>
      <c r="KU38" s="57"/>
      <c r="KV38" s="57"/>
      <c r="KW38" s="57"/>
      <c r="KX38" s="57"/>
      <c r="KY38" s="57"/>
      <c r="KZ38" s="57"/>
      <c r="LA38" s="57"/>
      <c r="LB38" s="57"/>
      <c r="LC38" s="57"/>
      <c r="LD38" s="57"/>
      <c r="LE38" s="57"/>
      <c r="LF38" s="57"/>
      <c r="LG38" s="57"/>
      <c r="LH38" s="57"/>
      <c r="LI38" s="57"/>
      <c r="LJ38" s="57"/>
      <c r="LK38" s="57"/>
      <c r="LL38" s="57"/>
      <c r="LM38" s="57"/>
      <c r="LN38" s="57"/>
      <c r="LO38" s="57"/>
      <c r="LP38" s="57"/>
      <c r="LQ38" s="57"/>
      <c r="LR38" s="57"/>
      <c r="LS38" s="57"/>
      <c r="LT38" s="57"/>
      <c r="LU38" s="57"/>
      <c r="LV38" s="57"/>
      <c r="LW38" s="57"/>
      <c r="LX38" s="57"/>
      <c r="LY38" s="57"/>
      <c r="LZ38" s="57"/>
      <c r="MA38" s="57"/>
      <c r="MB38" s="57"/>
      <c r="MC38" s="57"/>
      <c r="MD38" s="57"/>
      <c r="ME38" s="57"/>
      <c r="MF38" s="57"/>
      <c r="MG38" s="57"/>
      <c r="MH38" s="57"/>
      <c r="MI38" s="57"/>
      <c r="MJ38" s="57"/>
      <c r="MK38" s="57"/>
      <c r="ML38" s="57"/>
      <c r="MM38" s="57"/>
      <c r="MN38" s="57"/>
      <c r="MO38" s="57"/>
      <c r="MP38" s="57"/>
      <c r="MQ38" s="57"/>
      <c r="MR38" s="57"/>
      <c r="MS38" s="57"/>
      <c r="MT38" s="57"/>
      <c r="MU38" s="57"/>
      <c r="MV38" s="57"/>
      <c r="MW38" s="57"/>
      <c r="MX38" s="57"/>
      <c r="MY38" s="57"/>
      <c r="MZ38" s="57"/>
      <c r="NA38" s="57"/>
      <c r="NB38" s="57"/>
      <c r="NC38" s="57"/>
      <c r="ND38" s="57"/>
      <c r="NE38" s="57"/>
      <c r="NF38" s="57"/>
      <c r="NG38" s="57"/>
      <c r="NH38" s="57"/>
      <c r="NI38" s="57"/>
      <c r="NJ38" s="57"/>
      <c r="NK38" s="57"/>
      <c r="NL38" s="57"/>
      <c r="NM38" s="57"/>
      <c r="NN38" s="57"/>
      <c r="NO38" s="57"/>
      <c r="NP38" s="57"/>
      <c r="NQ38" s="57"/>
      <c r="NR38" s="57"/>
      <c r="NS38" s="57"/>
      <c r="NT38" s="57"/>
      <c r="NU38" s="57"/>
      <c r="NV38" s="57"/>
      <c r="NW38" s="57"/>
      <c r="NX38" s="57"/>
      <c r="NY38" s="57"/>
      <c r="NZ38" s="57"/>
      <c r="OA38" s="57"/>
      <c r="OB38" s="57"/>
      <c r="OC38" s="57"/>
      <c r="OD38" s="57"/>
      <c r="OE38" s="57"/>
      <c r="OF38" s="57"/>
      <c r="OG38" s="57"/>
      <c r="OH38" s="57"/>
      <c r="OI38" s="57"/>
      <c r="OJ38" s="57"/>
      <c r="OK38" s="57"/>
      <c r="OL38" s="57"/>
      <c r="OM38" s="57"/>
      <c r="ON38" s="57"/>
      <c r="OO38" s="57"/>
      <c r="OP38" s="57"/>
      <c r="OQ38" s="57"/>
      <c r="OR38" s="57"/>
      <c r="OS38" s="57"/>
      <c r="OT38" s="57"/>
      <c r="OU38" s="57"/>
      <c r="OV38" s="57"/>
      <c r="OW38" s="57"/>
      <c r="OX38" s="57"/>
      <c r="OY38" s="57"/>
      <c r="OZ38" s="57"/>
      <c r="PA38" s="57"/>
      <c r="PB38" s="57"/>
      <c r="PC38" s="57"/>
      <c r="PD38" s="57"/>
      <c r="PE38" s="57"/>
      <c r="PF38" s="57"/>
      <c r="PG38" s="57"/>
      <c r="PH38" s="57"/>
      <c r="PI38" s="57"/>
      <c r="PJ38" s="57"/>
      <c r="PK38" s="57"/>
      <c r="PL38" s="57"/>
      <c r="PM38" s="57"/>
      <c r="PN38" s="57"/>
      <c r="PO38" s="57"/>
      <c r="PP38" s="57"/>
      <c r="PQ38" s="57"/>
      <c r="PR38" s="57"/>
      <c r="PS38" s="57"/>
      <c r="PT38" s="57"/>
      <c r="PU38" s="57"/>
      <c r="PV38" s="57"/>
      <c r="PW38" s="57"/>
      <c r="PX38" s="57"/>
      <c r="PY38" s="57"/>
      <c r="PZ38" s="57"/>
      <c r="QA38" s="57"/>
      <c r="QB38" s="57"/>
      <c r="QC38" s="57"/>
      <c r="QD38" s="57"/>
      <c r="QE38" s="57"/>
    </row>
    <row r="39" spans="2:447" s="4" customFormat="1" ht="30" customHeight="1" x14ac:dyDescent="0.2">
      <c r="B39" s="115"/>
      <c r="C39" s="72"/>
      <c r="D39" s="123" t="s">
        <v>124</v>
      </c>
      <c r="E39" s="308"/>
      <c r="F39" s="309"/>
      <c r="G39" s="149"/>
      <c r="H39" s="164"/>
      <c r="I39" s="164"/>
      <c r="J39" s="116"/>
      <c r="K39" s="116"/>
      <c r="L39" s="116"/>
      <c r="M39" s="149"/>
      <c r="N39" s="481"/>
      <c r="O39" s="183"/>
      <c r="P39" s="493"/>
      <c r="Q39" s="187"/>
      <c r="R39" s="5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  <c r="IW39" s="57"/>
      <c r="IX39" s="57"/>
      <c r="IY39" s="57"/>
      <c r="IZ39" s="57"/>
      <c r="JA39" s="57"/>
      <c r="JB39" s="57"/>
      <c r="JC39" s="57"/>
      <c r="JD39" s="57"/>
      <c r="JE39" s="57"/>
      <c r="JF39" s="57"/>
      <c r="JG39" s="57"/>
      <c r="JH39" s="57"/>
      <c r="JI39" s="57"/>
      <c r="JJ39" s="57"/>
      <c r="JK39" s="57"/>
      <c r="JL39" s="57"/>
      <c r="JM39" s="57"/>
      <c r="JN39" s="57"/>
      <c r="JO39" s="57"/>
      <c r="JP39" s="57"/>
      <c r="JQ39" s="57"/>
      <c r="JR39" s="57"/>
      <c r="JS39" s="57"/>
      <c r="JT39" s="57"/>
      <c r="JU39" s="57"/>
      <c r="JV39" s="57"/>
      <c r="JW39" s="57"/>
      <c r="JX39" s="57"/>
      <c r="JY39" s="57"/>
      <c r="JZ39" s="57"/>
      <c r="KA39" s="57"/>
      <c r="KB39" s="57"/>
      <c r="KC39" s="57"/>
      <c r="KD39" s="57"/>
      <c r="KE39" s="57"/>
      <c r="KF39" s="57"/>
      <c r="KG39" s="57"/>
      <c r="KH39" s="57"/>
      <c r="KI39" s="57"/>
      <c r="KJ39" s="57"/>
      <c r="KK39" s="57"/>
      <c r="KL39" s="57"/>
      <c r="KM39" s="57"/>
      <c r="KN39" s="57"/>
      <c r="KO39" s="57"/>
      <c r="KP39" s="57"/>
      <c r="KQ39" s="57"/>
      <c r="KR39" s="57"/>
      <c r="KS39" s="57"/>
      <c r="KT39" s="57"/>
      <c r="KU39" s="57"/>
      <c r="KV39" s="57"/>
      <c r="KW39" s="57"/>
      <c r="KX39" s="57"/>
      <c r="KY39" s="57"/>
      <c r="KZ39" s="57"/>
      <c r="LA39" s="57"/>
      <c r="LB39" s="57"/>
      <c r="LC39" s="57"/>
      <c r="LD39" s="57"/>
      <c r="LE39" s="57"/>
      <c r="LF39" s="57"/>
      <c r="LG39" s="57"/>
      <c r="LH39" s="57"/>
      <c r="LI39" s="57"/>
      <c r="LJ39" s="57"/>
      <c r="LK39" s="57"/>
      <c r="LL39" s="57"/>
      <c r="LM39" s="57"/>
      <c r="LN39" s="57"/>
      <c r="LO39" s="57"/>
      <c r="LP39" s="57"/>
      <c r="LQ39" s="57"/>
      <c r="LR39" s="57"/>
      <c r="LS39" s="57"/>
      <c r="LT39" s="57"/>
      <c r="LU39" s="57"/>
      <c r="LV39" s="57"/>
      <c r="LW39" s="57"/>
      <c r="LX39" s="57"/>
      <c r="LY39" s="57"/>
      <c r="LZ39" s="57"/>
      <c r="MA39" s="57"/>
      <c r="MB39" s="57"/>
      <c r="MC39" s="57"/>
      <c r="MD39" s="57"/>
      <c r="ME39" s="57"/>
      <c r="MF39" s="57"/>
      <c r="MG39" s="57"/>
      <c r="MH39" s="57"/>
      <c r="MI39" s="57"/>
      <c r="MJ39" s="57"/>
      <c r="MK39" s="57"/>
      <c r="ML39" s="57"/>
      <c r="MM39" s="57"/>
      <c r="MN39" s="57"/>
      <c r="MO39" s="57"/>
      <c r="MP39" s="57"/>
      <c r="MQ39" s="57"/>
      <c r="MR39" s="57"/>
      <c r="MS39" s="57"/>
      <c r="MT39" s="57"/>
      <c r="MU39" s="57"/>
      <c r="MV39" s="57"/>
      <c r="MW39" s="57"/>
      <c r="MX39" s="57"/>
      <c r="MY39" s="57"/>
      <c r="MZ39" s="57"/>
      <c r="NA39" s="57"/>
      <c r="NB39" s="57"/>
      <c r="NC39" s="57"/>
      <c r="ND39" s="57"/>
      <c r="NE39" s="57"/>
      <c r="NF39" s="57"/>
      <c r="NG39" s="57"/>
      <c r="NH39" s="57"/>
      <c r="NI39" s="57"/>
      <c r="NJ39" s="57"/>
      <c r="NK39" s="57"/>
      <c r="NL39" s="57"/>
      <c r="NM39" s="57"/>
      <c r="NN39" s="57"/>
      <c r="NO39" s="57"/>
      <c r="NP39" s="57"/>
      <c r="NQ39" s="57"/>
      <c r="NR39" s="57"/>
      <c r="NS39" s="57"/>
      <c r="NT39" s="57"/>
      <c r="NU39" s="57"/>
      <c r="NV39" s="57"/>
      <c r="NW39" s="57"/>
      <c r="NX39" s="57"/>
      <c r="NY39" s="57"/>
      <c r="NZ39" s="57"/>
      <c r="OA39" s="57"/>
      <c r="OB39" s="57"/>
      <c r="OC39" s="57"/>
      <c r="OD39" s="57"/>
      <c r="OE39" s="57"/>
      <c r="OF39" s="57"/>
      <c r="OG39" s="57"/>
      <c r="OH39" s="57"/>
      <c r="OI39" s="57"/>
      <c r="OJ39" s="57"/>
      <c r="OK39" s="57"/>
      <c r="OL39" s="57"/>
      <c r="OM39" s="57"/>
      <c r="ON39" s="57"/>
      <c r="OO39" s="57"/>
      <c r="OP39" s="57"/>
      <c r="OQ39" s="57"/>
      <c r="OR39" s="57"/>
      <c r="OS39" s="57"/>
      <c r="OT39" s="57"/>
      <c r="OU39" s="57"/>
      <c r="OV39" s="57"/>
      <c r="OW39" s="57"/>
      <c r="OX39" s="57"/>
      <c r="OY39" s="57"/>
      <c r="OZ39" s="57"/>
      <c r="PA39" s="57"/>
      <c r="PB39" s="57"/>
      <c r="PC39" s="57"/>
      <c r="PD39" s="57"/>
      <c r="PE39" s="57"/>
      <c r="PF39" s="57"/>
      <c r="PG39" s="57"/>
      <c r="PH39" s="57"/>
      <c r="PI39" s="57"/>
      <c r="PJ39" s="57"/>
      <c r="PK39" s="57"/>
      <c r="PL39" s="57"/>
      <c r="PM39" s="57"/>
      <c r="PN39" s="57"/>
      <c r="PO39" s="57"/>
      <c r="PP39" s="57"/>
      <c r="PQ39" s="57"/>
      <c r="PR39" s="57"/>
      <c r="PS39" s="57"/>
      <c r="PT39" s="57"/>
      <c r="PU39" s="57"/>
      <c r="PV39" s="57"/>
      <c r="PW39" s="57"/>
      <c r="PX39" s="57"/>
      <c r="PY39" s="57"/>
      <c r="PZ39" s="57"/>
      <c r="QA39" s="57"/>
      <c r="QB39" s="57"/>
      <c r="QC39" s="57"/>
      <c r="QD39" s="57"/>
      <c r="QE39" s="57"/>
    </row>
    <row r="40" spans="2:447" s="4" customFormat="1" ht="30" customHeight="1" x14ac:dyDescent="0.2">
      <c r="B40" s="96">
        <v>19</v>
      </c>
      <c r="C40" s="71" t="s">
        <v>123</v>
      </c>
      <c r="D40" s="124" t="s">
        <v>221</v>
      </c>
      <c r="E40" s="310" t="s">
        <v>283</v>
      </c>
      <c r="F40" s="311" t="s">
        <v>365</v>
      </c>
      <c r="G40" s="155" t="s">
        <v>28</v>
      </c>
      <c r="H40" s="169" t="s">
        <v>351</v>
      </c>
      <c r="I40" s="169">
        <v>6</v>
      </c>
      <c r="J40" s="24">
        <v>120</v>
      </c>
      <c r="K40" s="24">
        <v>5</v>
      </c>
      <c r="L40" s="24">
        <v>24</v>
      </c>
      <c r="M40" s="85">
        <v>720</v>
      </c>
      <c r="N40" s="381">
        <f t="shared" ref="N40:N45" si="12">IFERROR(O40*I40,"-")</f>
        <v>0</v>
      </c>
      <c r="O40" s="179">
        <v>0</v>
      </c>
      <c r="P40" s="489">
        <f t="shared" ref="P40:P45" si="13">IFERROR(O40/J40,"-")</f>
        <v>0</v>
      </c>
      <c r="Q40" s="192"/>
      <c r="R40" s="5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  <c r="IY40" s="57"/>
      <c r="IZ40" s="57"/>
      <c r="JA40" s="57"/>
      <c r="JB40" s="57"/>
      <c r="JC40" s="57"/>
      <c r="JD40" s="57"/>
      <c r="JE40" s="57"/>
      <c r="JF40" s="57"/>
      <c r="JG40" s="57"/>
      <c r="JH40" s="57"/>
      <c r="JI40" s="57"/>
      <c r="JJ40" s="57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57"/>
      <c r="KZ40" s="57"/>
      <c r="LA40" s="57"/>
      <c r="LB40" s="57"/>
      <c r="LC40" s="57"/>
      <c r="LD40" s="57"/>
      <c r="LE40" s="57"/>
      <c r="LF40" s="57"/>
      <c r="LG40" s="57"/>
      <c r="LH40" s="57"/>
      <c r="LI40" s="57"/>
      <c r="LJ40" s="57"/>
      <c r="LK40" s="57"/>
      <c r="LL40" s="57"/>
      <c r="LM40" s="57"/>
      <c r="LN40" s="57"/>
      <c r="LO40" s="57"/>
      <c r="LP40" s="57"/>
      <c r="LQ40" s="57"/>
      <c r="LR40" s="57"/>
      <c r="LS40" s="57"/>
      <c r="LT40" s="57"/>
      <c r="LU40" s="57"/>
      <c r="LV40" s="57"/>
      <c r="LW40" s="57"/>
      <c r="LX40" s="57"/>
      <c r="LY40" s="57"/>
      <c r="LZ40" s="57"/>
      <c r="MA40" s="57"/>
      <c r="MB40" s="57"/>
      <c r="MC40" s="57"/>
      <c r="MD40" s="57"/>
      <c r="ME40" s="57"/>
      <c r="MF40" s="57"/>
      <c r="MG40" s="57"/>
      <c r="MH40" s="57"/>
      <c r="MI40" s="57"/>
      <c r="MJ40" s="57"/>
      <c r="MK40" s="57"/>
      <c r="ML40" s="57"/>
      <c r="MM40" s="57"/>
      <c r="MN40" s="57"/>
      <c r="MO40" s="57"/>
      <c r="MP40" s="57"/>
      <c r="MQ40" s="57"/>
      <c r="MR40" s="57"/>
      <c r="MS40" s="57"/>
      <c r="MT40" s="57"/>
      <c r="MU40" s="57"/>
      <c r="MV40" s="57"/>
      <c r="MW40" s="57"/>
      <c r="MX40" s="57"/>
      <c r="MY40" s="57"/>
      <c r="MZ40" s="57"/>
      <c r="NA40" s="57"/>
      <c r="NB40" s="57"/>
      <c r="NC40" s="57"/>
      <c r="ND40" s="57"/>
      <c r="NE40" s="57"/>
      <c r="NF40" s="57"/>
      <c r="NG40" s="57"/>
      <c r="NH40" s="57"/>
      <c r="NI40" s="57"/>
      <c r="NJ40" s="57"/>
      <c r="NK40" s="57"/>
      <c r="NL40" s="57"/>
      <c r="NM40" s="57"/>
      <c r="NN40" s="57"/>
      <c r="NO40" s="57"/>
      <c r="NP40" s="57"/>
      <c r="NQ40" s="57"/>
      <c r="NR40" s="57"/>
      <c r="NS40" s="57"/>
      <c r="NT40" s="57"/>
      <c r="NU40" s="57"/>
      <c r="NV40" s="57"/>
      <c r="NW40" s="57"/>
      <c r="NX40" s="57"/>
      <c r="NY40" s="57"/>
      <c r="NZ40" s="57"/>
      <c r="OA40" s="57"/>
      <c r="OB40" s="57"/>
      <c r="OC40" s="57"/>
      <c r="OD40" s="57"/>
      <c r="OE40" s="57"/>
      <c r="OF40" s="57"/>
      <c r="OG40" s="57"/>
      <c r="OH40" s="57"/>
      <c r="OI40" s="57"/>
      <c r="OJ40" s="57"/>
      <c r="OK40" s="57"/>
      <c r="OL40" s="57"/>
      <c r="OM40" s="57"/>
      <c r="ON40" s="57"/>
      <c r="OO40" s="57"/>
      <c r="OP40" s="57"/>
      <c r="OQ40" s="57"/>
      <c r="OR40" s="57"/>
      <c r="OS40" s="57"/>
      <c r="OT40" s="57"/>
      <c r="OU40" s="57"/>
      <c r="OV40" s="57"/>
      <c r="OW40" s="57"/>
      <c r="OX40" s="57"/>
      <c r="OY40" s="57"/>
      <c r="OZ40" s="57"/>
      <c r="PA40" s="57"/>
      <c r="PB40" s="57"/>
      <c r="PC40" s="57"/>
      <c r="PD40" s="57"/>
      <c r="PE40" s="57"/>
      <c r="PF40" s="57"/>
      <c r="PG40" s="57"/>
      <c r="PH40" s="57"/>
      <c r="PI40" s="57"/>
      <c r="PJ40" s="57"/>
      <c r="PK40" s="57"/>
      <c r="PL40" s="57"/>
      <c r="PM40" s="57"/>
      <c r="PN40" s="57"/>
      <c r="PO40" s="57"/>
      <c r="PP40" s="57"/>
      <c r="PQ40" s="57"/>
      <c r="PR40" s="57"/>
      <c r="PS40" s="57"/>
      <c r="PT40" s="57"/>
      <c r="PU40" s="57"/>
      <c r="PV40" s="57"/>
      <c r="PW40" s="57"/>
      <c r="PX40" s="57"/>
      <c r="PY40" s="57"/>
      <c r="PZ40" s="57"/>
      <c r="QA40" s="57"/>
      <c r="QB40" s="57"/>
      <c r="QC40" s="57"/>
      <c r="QD40" s="57"/>
      <c r="QE40" s="57"/>
    </row>
    <row r="41" spans="2:447" s="4" customFormat="1" ht="30" customHeight="1" x14ac:dyDescent="0.2">
      <c r="B41" s="96">
        <v>20</v>
      </c>
      <c r="C41" s="71" t="s">
        <v>123</v>
      </c>
      <c r="D41" s="124" t="s">
        <v>222</v>
      </c>
      <c r="E41" s="310" t="s">
        <v>284</v>
      </c>
      <c r="F41" s="311" t="s">
        <v>365</v>
      </c>
      <c r="G41" s="155" t="s">
        <v>28</v>
      </c>
      <c r="H41" s="169" t="s">
        <v>351</v>
      </c>
      <c r="I41" s="169">
        <v>6</v>
      </c>
      <c r="J41" s="24">
        <v>120</v>
      </c>
      <c r="K41" s="24">
        <v>5</v>
      </c>
      <c r="L41" s="24">
        <v>24</v>
      </c>
      <c r="M41" s="85">
        <v>720</v>
      </c>
      <c r="N41" s="381">
        <f t="shared" si="12"/>
        <v>0</v>
      </c>
      <c r="O41" s="179">
        <v>0</v>
      </c>
      <c r="P41" s="489">
        <f t="shared" si="13"/>
        <v>0</v>
      </c>
      <c r="Q41" s="192"/>
      <c r="R41" s="5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  <c r="JA41" s="57"/>
      <c r="JB41" s="57"/>
      <c r="JC41" s="57"/>
      <c r="JD41" s="57"/>
      <c r="JE41" s="57"/>
      <c r="JF41" s="57"/>
      <c r="JG41" s="57"/>
      <c r="JH41" s="57"/>
      <c r="JI41" s="57"/>
      <c r="JJ41" s="57"/>
      <c r="JK41" s="57"/>
      <c r="JL41" s="57"/>
      <c r="JM41" s="57"/>
      <c r="JN41" s="57"/>
      <c r="JO41" s="57"/>
      <c r="JP41" s="57"/>
      <c r="JQ41" s="57"/>
      <c r="JR41" s="57"/>
      <c r="JS41" s="57"/>
      <c r="JT41" s="57"/>
      <c r="JU41" s="57"/>
      <c r="JV41" s="57"/>
      <c r="JW41" s="57"/>
      <c r="JX41" s="57"/>
      <c r="JY41" s="57"/>
      <c r="JZ41" s="57"/>
      <c r="KA41" s="57"/>
      <c r="KB41" s="57"/>
      <c r="KC41" s="57"/>
      <c r="KD41" s="57"/>
      <c r="KE41" s="57"/>
      <c r="KF41" s="57"/>
      <c r="KG41" s="57"/>
      <c r="KH41" s="57"/>
      <c r="KI41" s="57"/>
      <c r="KJ41" s="57"/>
      <c r="KK41" s="57"/>
      <c r="KL41" s="57"/>
      <c r="KM41" s="57"/>
      <c r="KN41" s="57"/>
      <c r="KO41" s="57"/>
      <c r="KP41" s="57"/>
      <c r="KQ41" s="57"/>
      <c r="KR41" s="57"/>
      <c r="KS41" s="57"/>
      <c r="KT41" s="57"/>
      <c r="KU41" s="57"/>
      <c r="KV41" s="57"/>
      <c r="KW41" s="57"/>
      <c r="KX41" s="57"/>
      <c r="KY41" s="57"/>
      <c r="KZ41" s="57"/>
      <c r="LA41" s="57"/>
      <c r="LB41" s="57"/>
      <c r="LC41" s="57"/>
      <c r="LD41" s="57"/>
      <c r="LE41" s="57"/>
      <c r="LF41" s="57"/>
      <c r="LG41" s="57"/>
      <c r="LH41" s="57"/>
      <c r="LI41" s="57"/>
      <c r="LJ41" s="57"/>
      <c r="LK41" s="57"/>
      <c r="LL41" s="57"/>
      <c r="LM41" s="57"/>
      <c r="LN41" s="57"/>
      <c r="LO41" s="57"/>
      <c r="LP41" s="57"/>
      <c r="LQ41" s="57"/>
      <c r="LR41" s="57"/>
      <c r="LS41" s="57"/>
      <c r="LT41" s="57"/>
      <c r="LU41" s="57"/>
      <c r="LV41" s="57"/>
      <c r="LW41" s="57"/>
      <c r="LX41" s="57"/>
      <c r="LY41" s="57"/>
      <c r="LZ41" s="57"/>
      <c r="MA41" s="57"/>
      <c r="MB41" s="57"/>
      <c r="MC41" s="57"/>
      <c r="MD41" s="57"/>
      <c r="ME41" s="57"/>
      <c r="MF41" s="57"/>
      <c r="MG41" s="57"/>
      <c r="MH41" s="57"/>
      <c r="MI41" s="57"/>
      <c r="MJ41" s="57"/>
      <c r="MK41" s="57"/>
      <c r="ML41" s="57"/>
      <c r="MM41" s="57"/>
      <c r="MN41" s="57"/>
      <c r="MO41" s="57"/>
      <c r="MP41" s="57"/>
      <c r="MQ41" s="57"/>
      <c r="MR41" s="57"/>
      <c r="MS41" s="57"/>
      <c r="MT41" s="57"/>
      <c r="MU41" s="57"/>
      <c r="MV41" s="57"/>
      <c r="MW41" s="57"/>
      <c r="MX41" s="57"/>
      <c r="MY41" s="57"/>
      <c r="MZ41" s="57"/>
      <c r="NA41" s="57"/>
      <c r="NB41" s="57"/>
      <c r="NC41" s="57"/>
      <c r="ND41" s="57"/>
      <c r="NE41" s="57"/>
      <c r="NF41" s="57"/>
      <c r="NG41" s="57"/>
      <c r="NH41" s="57"/>
      <c r="NI41" s="57"/>
      <c r="NJ41" s="57"/>
      <c r="NK41" s="57"/>
      <c r="NL41" s="57"/>
      <c r="NM41" s="57"/>
      <c r="NN41" s="57"/>
      <c r="NO41" s="57"/>
      <c r="NP41" s="57"/>
      <c r="NQ41" s="57"/>
      <c r="NR41" s="57"/>
      <c r="NS41" s="57"/>
      <c r="NT41" s="57"/>
      <c r="NU41" s="57"/>
      <c r="NV41" s="57"/>
      <c r="NW41" s="57"/>
      <c r="NX41" s="57"/>
      <c r="NY41" s="57"/>
      <c r="NZ41" s="57"/>
      <c r="OA41" s="57"/>
      <c r="OB41" s="57"/>
      <c r="OC41" s="57"/>
      <c r="OD41" s="57"/>
      <c r="OE41" s="57"/>
      <c r="OF41" s="57"/>
      <c r="OG41" s="57"/>
      <c r="OH41" s="57"/>
      <c r="OI41" s="57"/>
      <c r="OJ41" s="57"/>
      <c r="OK41" s="57"/>
      <c r="OL41" s="57"/>
      <c r="OM41" s="57"/>
      <c r="ON41" s="57"/>
      <c r="OO41" s="57"/>
      <c r="OP41" s="57"/>
      <c r="OQ41" s="57"/>
      <c r="OR41" s="57"/>
      <c r="OS41" s="57"/>
      <c r="OT41" s="57"/>
      <c r="OU41" s="57"/>
      <c r="OV41" s="57"/>
      <c r="OW41" s="57"/>
      <c r="OX41" s="57"/>
      <c r="OY41" s="57"/>
      <c r="OZ41" s="57"/>
      <c r="PA41" s="57"/>
      <c r="PB41" s="57"/>
      <c r="PC41" s="57"/>
      <c r="PD41" s="57"/>
      <c r="PE41" s="57"/>
      <c r="PF41" s="57"/>
      <c r="PG41" s="57"/>
      <c r="PH41" s="57"/>
      <c r="PI41" s="57"/>
      <c r="PJ41" s="57"/>
      <c r="PK41" s="57"/>
      <c r="PL41" s="57"/>
      <c r="PM41" s="57"/>
      <c r="PN41" s="57"/>
      <c r="PO41" s="57"/>
      <c r="PP41" s="57"/>
      <c r="PQ41" s="57"/>
      <c r="PR41" s="57"/>
      <c r="PS41" s="57"/>
      <c r="PT41" s="57"/>
      <c r="PU41" s="57"/>
      <c r="PV41" s="57"/>
      <c r="PW41" s="57"/>
      <c r="PX41" s="57"/>
      <c r="PY41" s="57"/>
      <c r="PZ41" s="57"/>
      <c r="QA41" s="57"/>
      <c r="QB41" s="57"/>
      <c r="QC41" s="57"/>
      <c r="QD41" s="57"/>
      <c r="QE41" s="57"/>
    </row>
    <row r="42" spans="2:447" s="4" customFormat="1" ht="30" customHeight="1" x14ac:dyDescent="0.2">
      <c r="B42" s="96">
        <v>21</v>
      </c>
      <c r="C42" s="71" t="s">
        <v>123</v>
      </c>
      <c r="D42" s="124" t="s">
        <v>223</v>
      </c>
      <c r="E42" s="310" t="s">
        <v>285</v>
      </c>
      <c r="F42" s="311" t="s">
        <v>365</v>
      </c>
      <c r="G42" s="155" t="s">
        <v>28</v>
      </c>
      <c r="H42" s="169" t="s">
        <v>351</v>
      </c>
      <c r="I42" s="169">
        <v>6</v>
      </c>
      <c r="J42" s="24">
        <v>120</v>
      </c>
      <c r="K42" s="24">
        <v>5</v>
      </c>
      <c r="L42" s="24">
        <v>24</v>
      </c>
      <c r="M42" s="85">
        <v>720</v>
      </c>
      <c r="N42" s="381">
        <f t="shared" si="12"/>
        <v>0</v>
      </c>
      <c r="O42" s="179">
        <v>0</v>
      </c>
      <c r="P42" s="489">
        <f t="shared" si="13"/>
        <v>0</v>
      </c>
      <c r="Q42" s="192"/>
      <c r="R42" s="5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 s="57"/>
      <c r="IX42" s="57"/>
      <c r="IY42" s="57"/>
      <c r="IZ42" s="57"/>
      <c r="JA42" s="57"/>
      <c r="JB42" s="57"/>
      <c r="JC42" s="57"/>
      <c r="JD42" s="57"/>
      <c r="JE42" s="57"/>
      <c r="JF42" s="57"/>
      <c r="JG42" s="57"/>
      <c r="JH42" s="57"/>
      <c r="JI42" s="57"/>
      <c r="JJ42" s="57"/>
      <c r="JK42" s="57"/>
      <c r="JL42" s="57"/>
      <c r="JM42" s="57"/>
      <c r="JN42" s="57"/>
      <c r="JO42" s="57"/>
      <c r="JP42" s="57"/>
      <c r="JQ42" s="57"/>
      <c r="JR42" s="57"/>
      <c r="JS42" s="57"/>
      <c r="JT42" s="57"/>
      <c r="JU42" s="57"/>
      <c r="JV42" s="57"/>
      <c r="JW42" s="57"/>
      <c r="JX42" s="57"/>
      <c r="JY42" s="57"/>
      <c r="JZ42" s="57"/>
      <c r="KA42" s="57"/>
      <c r="KB42" s="57"/>
      <c r="KC42" s="57"/>
      <c r="KD42" s="57"/>
      <c r="KE42" s="57"/>
      <c r="KF42" s="57"/>
      <c r="KG42" s="57"/>
      <c r="KH42" s="57"/>
      <c r="KI42" s="57"/>
      <c r="KJ42" s="57"/>
      <c r="KK42" s="57"/>
      <c r="KL42" s="57"/>
      <c r="KM42" s="57"/>
      <c r="KN42" s="57"/>
      <c r="KO42" s="57"/>
      <c r="KP42" s="57"/>
      <c r="KQ42" s="57"/>
      <c r="KR42" s="57"/>
      <c r="KS42" s="57"/>
      <c r="KT42" s="57"/>
      <c r="KU42" s="57"/>
      <c r="KV42" s="57"/>
      <c r="KW42" s="57"/>
      <c r="KX42" s="57"/>
      <c r="KY42" s="57"/>
      <c r="KZ42" s="57"/>
      <c r="LA42" s="57"/>
      <c r="LB42" s="57"/>
      <c r="LC42" s="57"/>
      <c r="LD42" s="57"/>
      <c r="LE42" s="57"/>
      <c r="LF42" s="57"/>
      <c r="LG42" s="57"/>
      <c r="LH42" s="57"/>
      <c r="LI42" s="57"/>
      <c r="LJ42" s="57"/>
      <c r="LK42" s="57"/>
      <c r="LL42" s="57"/>
      <c r="LM42" s="57"/>
      <c r="LN42" s="57"/>
      <c r="LO42" s="57"/>
      <c r="LP42" s="57"/>
      <c r="LQ42" s="57"/>
      <c r="LR42" s="57"/>
      <c r="LS42" s="57"/>
      <c r="LT42" s="57"/>
      <c r="LU42" s="57"/>
      <c r="LV42" s="57"/>
      <c r="LW42" s="57"/>
      <c r="LX42" s="57"/>
      <c r="LY42" s="57"/>
      <c r="LZ42" s="57"/>
      <c r="MA42" s="57"/>
      <c r="MB42" s="57"/>
      <c r="MC42" s="57"/>
      <c r="MD42" s="57"/>
      <c r="ME42" s="57"/>
      <c r="MF42" s="57"/>
      <c r="MG42" s="57"/>
      <c r="MH42" s="57"/>
      <c r="MI42" s="57"/>
      <c r="MJ42" s="57"/>
      <c r="MK42" s="57"/>
      <c r="ML42" s="57"/>
      <c r="MM42" s="57"/>
      <c r="MN42" s="57"/>
      <c r="MO42" s="57"/>
      <c r="MP42" s="57"/>
      <c r="MQ42" s="57"/>
      <c r="MR42" s="57"/>
      <c r="MS42" s="57"/>
      <c r="MT42" s="57"/>
      <c r="MU42" s="57"/>
      <c r="MV42" s="57"/>
      <c r="MW42" s="57"/>
      <c r="MX42" s="57"/>
      <c r="MY42" s="57"/>
      <c r="MZ42" s="57"/>
      <c r="NA42" s="57"/>
      <c r="NB42" s="57"/>
      <c r="NC42" s="57"/>
      <c r="ND42" s="57"/>
      <c r="NE42" s="57"/>
      <c r="NF42" s="57"/>
      <c r="NG42" s="57"/>
      <c r="NH42" s="57"/>
      <c r="NI42" s="57"/>
      <c r="NJ42" s="57"/>
      <c r="NK42" s="57"/>
      <c r="NL42" s="57"/>
      <c r="NM42" s="57"/>
      <c r="NN42" s="57"/>
      <c r="NO42" s="57"/>
      <c r="NP42" s="57"/>
      <c r="NQ42" s="57"/>
      <c r="NR42" s="57"/>
      <c r="NS42" s="57"/>
      <c r="NT42" s="57"/>
      <c r="NU42" s="57"/>
      <c r="NV42" s="57"/>
      <c r="NW42" s="57"/>
      <c r="NX42" s="57"/>
      <c r="NY42" s="57"/>
      <c r="NZ42" s="57"/>
      <c r="OA42" s="57"/>
      <c r="OB42" s="57"/>
      <c r="OC42" s="57"/>
      <c r="OD42" s="57"/>
      <c r="OE42" s="57"/>
      <c r="OF42" s="57"/>
      <c r="OG42" s="57"/>
      <c r="OH42" s="57"/>
      <c r="OI42" s="57"/>
      <c r="OJ42" s="57"/>
      <c r="OK42" s="57"/>
      <c r="OL42" s="57"/>
      <c r="OM42" s="57"/>
      <c r="ON42" s="57"/>
      <c r="OO42" s="57"/>
      <c r="OP42" s="57"/>
      <c r="OQ42" s="57"/>
      <c r="OR42" s="57"/>
      <c r="OS42" s="57"/>
      <c r="OT42" s="57"/>
      <c r="OU42" s="57"/>
      <c r="OV42" s="57"/>
      <c r="OW42" s="57"/>
      <c r="OX42" s="57"/>
      <c r="OY42" s="57"/>
      <c r="OZ42" s="57"/>
      <c r="PA42" s="57"/>
      <c r="PB42" s="57"/>
      <c r="PC42" s="57"/>
      <c r="PD42" s="57"/>
      <c r="PE42" s="57"/>
      <c r="PF42" s="57"/>
      <c r="PG42" s="57"/>
      <c r="PH42" s="57"/>
      <c r="PI42" s="57"/>
      <c r="PJ42" s="57"/>
      <c r="PK42" s="57"/>
      <c r="PL42" s="57"/>
      <c r="PM42" s="57"/>
      <c r="PN42" s="57"/>
      <c r="PO42" s="57"/>
      <c r="PP42" s="57"/>
      <c r="PQ42" s="57"/>
      <c r="PR42" s="57"/>
      <c r="PS42" s="57"/>
      <c r="PT42" s="57"/>
      <c r="PU42" s="57"/>
      <c r="PV42" s="57"/>
      <c r="PW42" s="57"/>
      <c r="PX42" s="57"/>
      <c r="PY42" s="57"/>
      <c r="PZ42" s="57"/>
      <c r="QA42" s="57"/>
      <c r="QB42" s="57"/>
      <c r="QC42" s="57"/>
      <c r="QD42" s="57"/>
      <c r="QE42" s="57"/>
    </row>
    <row r="43" spans="2:447" s="4" customFormat="1" ht="30" customHeight="1" x14ac:dyDescent="0.2">
      <c r="B43" s="96">
        <v>22</v>
      </c>
      <c r="C43" s="71" t="s">
        <v>123</v>
      </c>
      <c r="D43" s="124" t="s">
        <v>224</v>
      </c>
      <c r="E43" s="310" t="s">
        <v>286</v>
      </c>
      <c r="F43" s="311" t="s">
        <v>365</v>
      </c>
      <c r="G43" s="155" t="s">
        <v>28</v>
      </c>
      <c r="H43" s="169" t="s">
        <v>351</v>
      </c>
      <c r="I43" s="169">
        <v>6</v>
      </c>
      <c r="J43" s="24">
        <v>120</v>
      </c>
      <c r="K43" s="24">
        <v>5</v>
      </c>
      <c r="L43" s="24">
        <v>24</v>
      </c>
      <c r="M43" s="85">
        <v>720</v>
      </c>
      <c r="N43" s="381">
        <f t="shared" si="12"/>
        <v>0</v>
      </c>
      <c r="O43" s="179">
        <v>0</v>
      </c>
      <c r="P43" s="489">
        <f t="shared" si="13"/>
        <v>0</v>
      </c>
      <c r="Q43" s="192"/>
      <c r="R43" s="56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  <c r="IW43" s="57"/>
      <c r="IX43" s="57"/>
      <c r="IY43" s="57"/>
      <c r="IZ43" s="57"/>
      <c r="JA43" s="57"/>
      <c r="JB43" s="57"/>
      <c r="JC43" s="57"/>
      <c r="JD43" s="57"/>
      <c r="JE43" s="57"/>
      <c r="JF43" s="57"/>
      <c r="JG43" s="57"/>
      <c r="JH43" s="57"/>
      <c r="JI43" s="57"/>
      <c r="JJ43" s="57"/>
      <c r="JK43" s="57"/>
      <c r="JL43" s="57"/>
      <c r="JM43" s="57"/>
      <c r="JN43" s="57"/>
      <c r="JO43" s="57"/>
      <c r="JP43" s="57"/>
      <c r="JQ43" s="57"/>
      <c r="JR43" s="57"/>
      <c r="JS43" s="57"/>
      <c r="JT43" s="57"/>
      <c r="JU43" s="57"/>
      <c r="JV43" s="57"/>
      <c r="JW43" s="57"/>
      <c r="JX43" s="57"/>
      <c r="JY43" s="57"/>
      <c r="JZ43" s="57"/>
      <c r="KA43" s="57"/>
      <c r="KB43" s="57"/>
      <c r="KC43" s="57"/>
      <c r="KD43" s="57"/>
      <c r="KE43" s="57"/>
      <c r="KF43" s="57"/>
      <c r="KG43" s="57"/>
      <c r="KH43" s="57"/>
      <c r="KI43" s="57"/>
      <c r="KJ43" s="57"/>
      <c r="KK43" s="57"/>
      <c r="KL43" s="57"/>
      <c r="KM43" s="57"/>
      <c r="KN43" s="57"/>
      <c r="KO43" s="57"/>
      <c r="KP43" s="57"/>
      <c r="KQ43" s="57"/>
      <c r="KR43" s="57"/>
      <c r="KS43" s="57"/>
      <c r="KT43" s="57"/>
      <c r="KU43" s="57"/>
      <c r="KV43" s="57"/>
      <c r="KW43" s="57"/>
      <c r="KX43" s="57"/>
      <c r="KY43" s="57"/>
      <c r="KZ43" s="57"/>
      <c r="LA43" s="57"/>
      <c r="LB43" s="57"/>
      <c r="LC43" s="57"/>
      <c r="LD43" s="57"/>
      <c r="LE43" s="57"/>
      <c r="LF43" s="57"/>
      <c r="LG43" s="57"/>
      <c r="LH43" s="57"/>
      <c r="LI43" s="57"/>
      <c r="LJ43" s="57"/>
      <c r="LK43" s="57"/>
      <c r="LL43" s="57"/>
      <c r="LM43" s="57"/>
      <c r="LN43" s="57"/>
      <c r="LO43" s="57"/>
      <c r="LP43" s="57"/>
      <c r="LQ43" s="57"/>
      <c r="LR43" s="57"/>
      <c r="LS43" s="57"/>
      <c r="LT43" s="57"/>
      <c r="LU43" s="57"/>
      <c r="LV43" s="57"/>
      <c r="LW43" s="57"/>
      <c r="LX43" s="57"/>
      <c r="LY43" s="57"/>
      <c r="LZ43" s="57"/>
      <c r="MA43" s="57"/>
      <c r="MB43" s="57"/>
      <c r="MC43" s="57"/>
      <c r="MD43" s="57"/>
      <c r="ME43" s="57"/>
      <c r="MF43" s="57"/>
      <c r="MG43" s="57"/>
      <c r="MH43" s="57"/>
      <c r="MI43" s="57"/>
      <c r="MJ43" s="57"/>
      <c r="MK43" s="57"/>
      <c r="ML43" s="57"/>
      <c r="MM43" s="57"/>
      <c r="MN43" s="57"/>
      <c r="MO43" s="57"/>
      <c r="MP43" s="57"/>
      <c r="MQ43" s="57"/>
      <c r="MR43" s="57"/>
      <c r="MS43" s="57"/>
      <c r="MT43" s="57"/>
      <c r="MU43" s="57"/>
      <c r="MV43" s="57"/>
      <c r="MW43" s="57"/>
      <c r="MX43" s="57"/>
      <c r="MY43" s="57"/>
      <c r="MZ43" s="57"/>
      <c r="NA43" s="57"/>
      <c r="NB43" s="57"/>
      <c r="NC43" s="57"/>
      <c r="ND43" s="57"/>
      <c r="NE43" s="57"/>
      <c r="NF43" s="57"/>
      <c r="NG43" s="57"/>
      <c r="NH43" s="57"/>
      <c r="NI43" s="57"/>
      <c r="NJ43" s="57"/>
      <c r="NK43" s="57"/>
      <c r="NL43" s="57"/>
      <c r="NM43" s="57"/>
      <c r="NN43" s="57"/>
      <c r="NO43" s="57"/>
      <c r="NP43" s="57"/>
      <c r="NQ43" s="57"/>
      <c r="NR43" s="57"/>
      <c r="NS43" s="57"/>
      <c r="NT43" s="57"/>
      <c r="NU43" s="57"/>
      <c r="NV43" s="57"/>
      <c r="NW43" s="57"/>
      <c r="NX43" s="57"/>
      <c r="NY43" s="57"/>
      <c r="NZ43" s="57"/>
      <c r="OA43" s="57"/>
      <c r="OB43" s="57"/>
      <c r="OC43" s="57"/>
      <c r="OD43" s="57"/>
      <c r="OE43" s="57"/>
      <c r="OF43" s="57"/>
      <c r="OG43" s="57"/>
      <c r="OH43" s="57"/>
      <c r="OI43" s="57"/>
      <c r="OJ43" s="57"/>
      <c r="OK43" s="57"/>
      <c r="OL43" s="57"/>
      <c r="OM43" s="57"/>
      <c r="ON43" s="57"/>
      <c r="OO43" s="57"/>
      <c r="OP43" s="57"/>
      <c r="OQ43" s="57"/>
      <c r="OR43" s="57"/>
      <c r="OS43" s="57"/>
      <c r="OT43" s="57"/>
      <c r="OU43" s="57"/>
      <c r="OV43" s="57"/>
      <c r="OW43" s="57"/>
      <c r="OX43" s="57"/>
      <c r="OY43" s="57"/>
      <c r="OZ43" s="57"/>
      <c r="PA43" s="57"/>
      <c r="PB43" s="57"/>
      <c r="PC43" s="57"/>
      <c r="PD43" s="57"/>
      <c r="PE43" s="57"/>
      <c r="PF43" s="57"/>
      <c r="PG43" s="57"/>
      <c r="PH43" s="57"/>
      <c r="PI43" s="57"/>
      <c r="PJ43" s="57"/>
      <c r="PK43" s="57"/>
      <c r="PL43" s="57"/>
      <c r="PM43" s="57"/>
      <c r="PN43" s="57"/>
      <c r="PO43" s="57"/>
      <c r="PP43" s="57"/>
      <c r="PQ43" s="57"/>
      <c r="PR43" s="57"/>
      <c r="PS43" s="57"/>
      <c r="PT43" s="57"/>
      <c r="PU43" s="57"/>
      <c r="PV43" s="57"/>
      <c r="PW43" s="57"/>
      <c r="PX43" s="57"/>
      <c r="PY43" s="57"/>
      <c r="PZ43" s="57"/>
      <c r="QA43" s="57"/>
      <c r="QB43" s="57"/>
      <c r="QC43" s="57"/>
      <c r="QD43" s="57"/>
      <c r="QE43" s="57"/>
    </row>
    <row r="44" spans="2:447" s="4" customFormat="1" ht="30" customHeight="1" x14ac:dyDescent="0.2">
      <c r="B44" s="96">
        <v>23</v>
      </c>
      <c r="C44" s="71" t="s">
        <v>123</v>
      </c>
      <c r="D44" s="124" t="s">
        <v>225</v>
      </c>
      <c r="E44" s="310" t="s">
        <v>287</v>
      </c>
      <c r="F44" s="311" t="s">
        <v>365</v>
      </c>
      <c r="G44" s="155" t="s">
        <v>28</v>
      </c>
      <c r="H44" s="169" t="s">
        <v>351</v>
      </c>
      <c r="I44" s="169">
        <v>6</v>
      </c>
      <c r="J44" s="24">
        <v>120</v>
      </c>
      <c r="K44" s="24">
        <v>5</v>
      </c>
      <c r="L44" s="24">
        <v>24</v>
      </c>
      <c r="M44" s="85">
        <v>720</v>
      </c>
      <c r="N44" s="381">
        <f t="shared" si="12"/>
        <v>0</v>
      </c>
      <c r="O44" s="179">
        <v>0</v>
      </c>
      <c r="P44" s="489">
        <f t="shared" si="13"/>
        <v>0</v>
      </c>
      <c r="Q44" s="192"/>
      <c r="R44" s="5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  <c r="IW44" s="57"/>
      <c r="IX44" s="57"/>
      <c r="IY44" s="57"/>
      <c r="IZ44" s="57"/>
      <c r="JA44" s="57"/>
      <c r="JB44" s="57"/>
      <c r="JC44" s="57"/>
      <c r="JD44" s="57"/>
      <c r="JE44" s="57"/>
      <c r="JF44" s="57"/>
      <c r="JG44" s="57"/>
      <c r="JH44" s="57"/>
      <c r="JI44" s="57"/>
      <c r="JJ44" s="57"/>
      <c r="JK44" s="57"/>
      <c r="JL44" s="57"/>
      <c r="JM44" s="57"/>
      <c r="JN44" s="57"/>
      <c r="JO44" s="57"/>
      <c r="JP44" s="57"/>
      <c r="JQ44" s="57"/>
      <c r="JR44" s="57"/>
      <c r="JS44" s="57"/>
      <c r="JT44" s="57"/>
      <c r="JU44" s="57"/>
      <c r="JV44" s="57"/>
      <c r="JW44" s="57"/>
      <c r="JX44" s="57"/>
      <c r="JY44" s="57"/>
      <c r="JZ44" s="57"/>
      <c r="KA44" s="57"/>
      <c r="KB44" s="57"/>
      <c r="KC44" s="57"/>
      <c r="KD44" s="57"/>
      <c r="KE44" s="57"/>
      <c r="KF44" s="57"/>
      <c r="KG44" s="57"/>
      <c r="KH44" s="57"/>
      <c r="KI44" s="57"/>
      <c r="KJ44" s="57"/>
      <c r="KK44" s="57"/>
      <c r="KL44" s="57"/>
      <c r="KM44" s="57"/>
      <c r="KN44" s="57"/>
      <c r="KO44" s="57"/>
      <c r="KP44" s="57"/>
      <c r="KQ44" s="57"/>
      <c r="KR44" s="57"/>
      <c r="KS44" s="57"/>
      <c r="KT44" s="57"/>
      <c r="KU44" s="57"/>
      <c r="KV44" s="57"/>
      <c r="KW44" s="57"/>
      <c r="KX44" s="57"/>
      <c r="KY44" s="57"/>
      <c r="KZ44" s="57"/>
      <c r="LA44" s="57"/>
      <c r="LB44" s="57"/>
      <c r="LC44" s="57"/>
      <c r="LD44" s="57"/>
      <c r="LE44" s="57"/>
      <c r="LF44" s="57"/>
      <c r="LG44" s="57"/>
      <c r="LH44" s="57"/>
      <c r="LI44" s="57"/>
      <c r="LJ44" s="57"/>
      <c r="LK44" s="57"/>
      <c r="LL44" s="57"/>
      <c r="LM44" s="57"/>
      <c r="LN44" s="57"/>
      <c r="LO44" s="57"/>
      <c r="LP44" s="57"/>
      <c r="LQ44" s="57"/>
      <c r="LR44" s="57"/>
      <c r="LS44" s="57"/>
      <c r="LT44" s="57"/>
      <c r="LU44" s="57"/>
      <c r="LV44" s="57"/>
      <c r="LW44" s="57"/>
      <c r="LX44" s="57"/>
      <c r="LY44" s="57"/>
      <c r="LZ44" s="57"/>
      <c r="MA44" s="57"/>
      <c r="MB44" s="57"/>
      <c r="MC44" s="57"/>
      <c r="MD44" s="57"/>
      <c r="ME44" s="57"/>
      <c r="MF44" s="57"/>
      <c r="MG44" s="57"/>
      <c r="MH44" s="57"/>
      <c r="MI44" s="57"/>
      <c r="MJ44" s="57"/>
      <c r="MK44" s="57"/>
      <c r="ML44" s="57"/>
      <c r="MM44" s="57"/>
      <c r="MN44" s="57"/>
      <c r="MO44" s="57"/>
      <c r="MP44" s="57"/>
      <c r="MQ44" s="57"/>
      <c r="MR44" s="57"/>
      <c r="MS44" s="57"/>
      <c r="MT44" s="57"/>
      <c r="MU44" s="57"/>
      <c r="MV44" s="57"/>
      <c r="MW44" s="57"/>
      <c r="MX44" s="57"/>
      <c r="MY44" s="57"/>
      <c r="MZ44" s="57"/>
      <c r="NA44" s="57"/>
      <c r="NB44" s="57"/>
      <c r="NC44" s="57"/>
      <c r="ND44" s="57"/>
      <c r="NE44" s="57"/>
      <c r="NF44" s="57"/>
      <c r="NG44" s="57"/>
      <c r="NH44" s="57"/>
      <c r="NI44" s="57"/>
      <c r="NJ44" s="57"/>
      <c r="NK44" s="57"/>
      <c r="NL44" s="57"/>
      <c r="NM44" s="57"/>
      <c r="NN44" s="57"/>
      <c r="NO44" s="57"/>
      <c r="NP44" s="57"/>
      <c r="NQ44" s="57"/>
      <c r="NR44" s="57"/>
      <c r="NS44" s="57"/>
      <c r="NT44" s="57"/>
      <c r="NU44" s="57"/>
      <c r="NV44" s="57"/>
      <c r="NW44" s="57"/>
      <c r="NX44" s="57"/>
      <c r="NY44" s="57"/>
      <c r="NZ44" s="57"/>
      <c r="OA44" s="57"/>
      <c r="OB44" s="57"/>
      <c r="OC44" s="57"/>
      <c r="OD44" s="57"/>
      <c r="OE44" s="57"/>
      <c r="OF44" s="57"/>
      <c r="OG44" s="57"/>
      <c r="OH44" s="57"/>
      <c r="OI44" s="57"/>
      <c r="OJ44" s="57"/>
      <c r="OK44" s="57"/>
      <c r="OL44" s="57"/>
      <c r="OM44" s="57"/>
      <c r="ON44" s="57"/>
      <c r="OO44" s="57"/>
      <c r="OP44" s="57"/>
      <c r="OQ44" s="57"/>
      <c r="OR44" s="57"/>
      <c r="OS44" s="57"/>
      <c r="OT44" s="57"/>
      <c r="OU44" s="57"/>
      <c r="OV44" s="57"/>
      <c r="OW44" s="57"/>
      <c r="OX44" s="57"/>
      <c r="OY44" s="57"/>
      <c r="OZ44" s="57"/>
      <c r="PA44" s="57"/>
      <c r="PB44" s="57"/>
      <c r="PC44" s="57"/>
      <c r="PD44" s="57"/>
      <c r="PE44" s="57"/>
      <c r="PF44" s="57"/>
      <c r="PG44" s="57"/>
      <c r="PH44" s="57"/>
      <c r="PI44" s="57"/>
      <c r="PJ44" s="57"/>
      <c r="PK44" s="57"/>
      <c r="PL44" s="57"/>
      <c r="PM44" s="57"/>
      <c r="PN44" s="57"/>
      <c r="PO44" s="57"/>
      <c r="PP44" s="57"/>
      <c r="PQ44" s="57"/>
      <c r="PR44" s="57"/>
      <c r="PS44" s="57"/>
      <c r="PT44" s="57"/>
      <c r="PU44" s="57"/>
      <c r="PV44" s="57"/>
      <c r="PW44" s="57"/>
      <c r="PX44" s="57"/>
      <c r="PY44" s="57"/>
      <c r="PZ44" s="57"/>
      <c r="QA44" s="57"/>
      <c r="QB44" s="57"/>
      <c r="QC44" s="57"/>
      <c r="QD44" s="57"/>
      <c r="QE44" s="57"/>
    </row>
    <row r="45" spans="2:447" s="4" customFormat="1" ht="30" customHeight="1" x14ac:dyDescent="0.2">
      <c r="B45" s="96">
        <v>24</v>
      </c>
      <c r="C45" s="71" t="s">
        <v>123</v>
      </c>
      <c r="D45" s="124" t="s">
        <v>226</v>
      </c>
      <c r="E45" s="310" t="s">
        <v>288</v>
      </c>
      <c r="F45" s="311" t="s">
        <v>365</v>
      </c>
      <c r="G45" s="155" t="s">
        <v>28</v>
      </c>
      <c r="H45" s="169" t="s">
        <v>351</v>
      </c>
      <c r="I45" s="169">
        <v>6</v>
      </c>
      <c r="J45" s="24">
        <v>120</v>
      </c>
      <c r="K45" s="24">
        <v>5</v>
      </c>
      <c r="L45" s="24">
        <v>24</v>
      </c>
      <c r="M45" s="85">
        <v>720</v>
      </c>
      <c r="N45" s="381">
        <f t="shared" si="12"/>
        <v>0</v>
      </c>
      <c r="O45" s="179">
        <v>0</v>
      </c>
      <c r="P45" s="489">
        <f t="shared" si="13"/>
        <v>0</v>
      </c>
      <c r="Q45" s="192"/>
      <c r="R45" s="5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  <c r="IW45" s="57"/>
      <c r="IX45" s="57"/>
      <c r="IY45" s="57"/>
      <c r="IZ45" s="57"/>
      <c r="JA45" s="57"/>
      <c r="JB45" s="57"/>
      <c r="JC45" s="57"/>
      <c r="JD45" s="57"/>
      <c r="JE45" s="57"/>
      <c r="JF45" s="57"/>
      <c r="JG45" s="57"/>
      <c r="JH45" s="57"/>
      <c r="JI45" s="57"/>
      <c r="JJ45" s="57"/>
      <c r="JK45" s="57"/>
      <c r="JL45" s="57"/>
      <c r="JM45" s="57"/>
      <c r="JN45" s="57"/>
      <c r="JO45" s="57"/>
      <c r="JP45" s="57"/>
      <c r="JQ45" s="57"/>
      <c r="JR45" s="57"/>
      <c r="JS45" s="57"/>
      <c r="JT45" s="57"/>
      <c r="JU45" s="57"/>
      <c r="JV45" s="57"/>
      <c r="JW45" s="57"/>
      <c r="JX45" s="57"/>
      <c r="JY45" s="57"/>
      <c r="JZ45" s="57"/>
      <c r="KA45" s="57"/>
      <c r="KB45" s="57"/>
      <c r="KC45" s="57"/>
      <c r="KD45" s="57"/>
      <c r="KE45" s="57"/>
      <c r="KF45" s="57"/>
      <c r="KG45" s="57"/>
      <c r="KH45" s="57"/>
      <c r="KI45" s="57"/>
      <c r="KJ45" s="57"/>
      <c r="KK45" s="57"/>
      <c r="KL45" s="57"/>
      <c r="KM45" s="57"/>
      <c r="KN45" s="57"/>
      <c r="KO45" s="57"/>
      <c r="KP45" s="57"/>
      <c r="KQ45" s="57"/>
      <c r="KR45" s="57"/>
      <c r="KS45" s="57"/>
      <c r="KT45" s="57"/>
      <c r="KU45" s="57"/>
      <c r="KV45" s="57"/>
      <c r="KW45" s="57"/>
      <c r="KX45" s="57"/>
      <c r="KY45" s="57"/>
      <c r="KZ45" s="57"/>
      <c r="LA45" s="57"/>
      <c r="LB45" s="57"/>
      <c r="LC45" s="57"/>
      <c r="LD45" s="57"/>
      <c r="LE45" s="57"/>
      <c r="LF45" s="57"/>
      <c r="LG45" s="57"/>
      <c r="LH45" s="57"/>
      <c r="LI45" s="57"/>
      <c r="LJ45" s="57"/>
      <c r="LK45" s="57"/>
      <c r="LL45" s="57"/>
      <c r="LM45" s="57"/>
      <c r="LN45" s="57"/>
      <c r="LO45" s="57"/>
      <c r="LP45" s="57"/>
      <c r="LQ45" s="57"/>
      <c r="LR45" s="57"/>
      <c r="LS45" s="57"/>
      <c r="LT45" s="57"/>
      <c r="LU45" s="57"/>
      <c r="LV45" s="57"/>
      <c r="LW45" s="57"/>
      <c r="LX45" s="57"/>
      <c r="LY45" s="57"/>
      <c r="LZ45" s="57"/>
      <c r="MA45" s="57"/>
      <c r="MB45" s="57"/>
      <c r="MC45" s="57"/>
      <c r="MD45" s="57"/>
      <c r="ME45" s="57"/>
      <c r="MF45" s="57"/>
      <c r="MG45" s="57"/>
      <c r="MH45" s="57"/>
      <c r="MI45" s="57"/>
      <c r="MJ45" s="57"/>
      <c r="MK45" s="57"/>
      <c r="ML45" s="57"/>
      <c r="MM45" s="57"/>
      <c r="MN45" s="57"/>
      <c r="MO45" s="57"/>
      <c r="MP45" s="57"/>
      <c r="MQ45" s="57"/>
      <c r="MR45" s="57"/>
      <c r="MS45" s="57"/>
      <c r="MT45" s="57"/>
      <c r="MU45" s="57"/>
      <c r="MV45" s="57"/>
      <c r="MW45" s="57"/>
      <c r="MX45" s="57"/>
      <c r="MY45" s="57"/>
      <c r="MZ45" s="57"/>
      <c r="NA45" s="57"/>
      <c r="NB45" s="57"/>
      <c r="NC45" s="57"/>
      <c r="ND45" s="57"/>
      <c r="NE45" s="57"/>
      <c r="NF45" s="57"/>
      <c r="NG45" s="57"/>
      <c r="NH45" s="57"/>
      <c r="NI45" s="57"/>
      <c r="NJ45" s="57"/>
      <c r="NK45" s="57"/>
      <c r="NL45" s="57"/>
      <c r="NM45" s="57"/>
      <c r="NN45" s="57"/>
      <c r="NO45" s="57"/>
      <c r="NP45" s="57"/>
      <c r="NQ45" s="57"/>
      <c r="NR45" s="57"/>
      <c r="NS45" s="57"/>
      <c r="NT45" s="57"/>
      <c r="NU45" s="57"/>
      <c r="NV45" s="57"/>
      <c r="NW45" s="57"/>
      <c r="NX45" s="57"/>
      <c r="NY45" s="57"/>
      <c r="NZ45" s="57"/>
      <c r="OA45" s="57"/>
      <c r="OB45" s="57"/>
      <c r="OC45" s="57"/>
      <c r="OD45" s="57"/>
      <c r="OE45" s="57"/>
      <c r="OF45" s="57"/>
      <c r="OG45" s="57"/>
      <c r="OH45" s="57"/>
      <c r="OI45" s="57"/>
      <c r="OJ45" s="57"/>
      <c r="OK45" s="57"/>
      <c r="OL45" s="57"/>
      <c r="OM45" s="57"/>
      <c r="ON45" s="57"/>
      <c r="OO45" s="57"/>
      <c r="OP45" s="57"/>
      <c r="OQ45" s="57"/>
      <c r="OR45" s="57"/>
      <c r="OS45" s="57"/>
      <c r="OT45" s="57"/>
      <c r="OU45" s="57"/>
      <c r="OV45" s="57"/>
      <c r="OW45" s="57"/>
      <c r="OX45" s="57"/>
      <c r="OY45" s="57"/>
      <c r="OZ45" s="57"/>
      <c r="PA45" s="57"/>
      <c r="PB45" s="57"/>
      <c r="PC45" s="57"/>
      <c r="PD45" s="57"/>
      <c r="PE45" s="57"/>
      <c r="PF45" s="57"/>
      <c r="PG45" s="57"/>
      <c r="PH45" s="57"/>
      <c r="PI45" s="57"/>
      <c r="PJ45" s="57"/>
      <c r="PK45" s="57"/>
      <c r="PL45" s="57"/>
      <c r="PM45" s="57"/>
      <c r="PN45" s="57"/>
      <c r="PO45" s="57"/>
      <c r="PP45" s="57"/>
      <c r="PQ45" s="57"/>
      <c r="PR45" s="57"/>
      <c r="PS45" s="57"/>
      <c r="PT45" s="57"/>
      <c r="PU45" s="57"/>
      <c r="PV45" s="57"/>
      <c r="PW45" s="57"/>
      <c r="PX45" s="57"/>
      <c r="PY45" s="57"/>
      <c r="PZ45" s="57"/>
      <c r="QA45" s="57"/>
      <c r="QB45" s="57"/>
      <c r="QC45" s="57"/>
      <c r="QD45" s="57"/>
      <c r="QE45" s="57"/>
    </row>
    <row r="46" spans="2:447" s="4" customFormat="1" ht="30" customHeight="1" x14ac:dyDescent="0.2">
      <c r="B46" s="115"/>
      <c r="C46" s="72"/>
      <c r="D46" s="123" t="s">
        <v>217</v>
      </c>
      <c r="E46" s="308"/>
      <c r="F46" s="309"/>
      <c r="G46" s="149"/>
      <c r="H46" s="164"/>
      <c r="I46" s="164"/>
      <c r="J46" s="116"/>
      <c r="K46" s="116"/>
      <c r="L46" s="116"/>
      <c r="M46" s="149"/>
      <c r="N46" s="481"/>
      <c r="O46" s="183"/>
      <c r="P46" s="493"/>
      <c r="Q46" s="187"/>
      <c r="R46" s="5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  <c r="IW46" s="57"/>
      <c r="IX46" s="57"/>
      <c r="IY46" s="57"/>
      <c r="IZ46" s="57"/>
      <c r="JA46" s="57"/>
      <c r="JB46" s="57"/>
      <c r="JC46" s="57"/>
      <c r="JD46" s="57"/>
      <c r="JE46" s="57"/>
      <c r="JF46" s="57"/>
      <c r="JG46" s="57"/>
      <c r="JH46" s="57"/>
      <c r="JI46" s="57"/>
      <c r="JJ46" s="57"/>
      <c r="JK46" s="57"/>
      <c r="JL46" s="57"/>
      <c r="JM46" s="57"/>
      <c r="JN46" s="57"/>
      <c r="JO46" s="57"/>
      <c r="JP46" s="57"/>
      <c r="JQ46" s="57"/>
      <c r="JR46" s="57"/>
      <c r="JS46" s="57"/>
      <c r="JT46" s="57"/>
      <c r="JU46" s="57"/>
      <c r="JV46" s="57"/>
      <c r="JW46" s="57"/>
      <c r="JX46" s="57"/>
      <c r="JY46" s="57"/>
      <c r="JZ46" s="57"/>
      <c r="KA46" s="57"/>
      <c r="KB46" s="57"/>
      <c r="KC46" s="57"/>
      <c r="KD46" s="57"/>
      <c r="KE46" s="57"/>
      <c r="KF46" s="57"/>
      <c r="KG46" s="57"/>
      <c r="KH46" s="57"/>
      <c r="KI46" s="57"/>
      <c r="KJ46" s="57"/>
      <c r="KK46" s="57"/>
      <c r="KL46" s="57"/>
      <c r="KM46" s="57"/>
      <c r="KN46" s="57"/>
      <c r="KO46" s="57"/>
      <c r="KP46" s="57"/>
      <c r="KQ46" s="57"/>
      <c r="KR46" s="57"/>
      <c r="KS46" s="57"/>
      <c r="KT46" s="57"/>
      <c r="KU46" s="57"/>
      <c r="KV46" s="57"/>
      <c r="KW46" s="57"/>
      <c r="KX46" s="57"/>
      <c r="KY46" s="57"/>
      <c r="KZ46" s="57"/>
      <c r="LA46" s="57"/>
      <c r="LB46" s="57"/>
      <c r="LC46" s="57"/>
      <c r="LD46" s="57"/>
      <c r="LE46" s="57"/>
      <c r="LF46" s="57"/>
      <c r="LG46" s="57"/>
      <c r="LH46" s="57"/>
      <c r="LI46" s="57"/>
      <c r="LJ46" s="57"/>
      <c r="LK46" s="57"/>
      <c r="LL46" s="57"/>
      <c r="LM46" s="57"/>
      <c r="LN46" s="57"/>
      <c r="LO46" s="57"/>
      <c r="LP46" s="57"/>
      <c r="LQ46" s="57"/>
      <c r="LR46" s="57"/>
      <c r="LS46" s="57"/>
      <c r="LT46" s="57"/>
      <c r="LU46" s="57"/>
      <c r="LV46" s="57"/>
      <c r="LW46" s="57"/>
      <c r="LX46" s="57"/>
      <c r="LY46" s="57"/>
      <c r="LZ46" s="57"/>
      <c r="MA46" s="57"/>
      <c r="MB46" s="57"/>
      <c r="MC46" s="57"/>
      <c r="MD46" s="57"/>
      <c r="ME46" s="57"/>
      <c r="MF46" s="57"/>
      <c r="MG46" s="57"/>
      <c r="MH46" s="57"/>
      <c r="MI46" s="57"/>
      <c r="MJ46" s="57"/>
      <c r="MK46" s="57"/>
      <c r="ML46" s="57"/>
      <c r="MM46" s="57"/>
      <c r="MN46" s="57"/>
      <c r="MO46" s="57"/>
      <c r="MP46" s="57"/>
      <c r="MQ46" s="57"/>
      <c r="MR46" s="57"/>
      <c r="MS46" s="57"/>
      <c r="MT46" s="57"/>
      <c r="MU46" s="57"/>
      <c r="MV46" s="57"/>
      <c r="MW46" s="57"/>
      <c r="MX46" s="57"/>
      <c r="MY46" s="57"/>
      <c r="MZ46" s="57"/>
      <c r="NA46" s="57"/>
      <c r="NB46" s="57"/>
      <c r="NC46" s="57"/>
      <c r="ND46" s="57"/>
      <c r="NE46" s="57"/>
      <c r="NF46" s="57"/>
      <c r="NG46" s="57"/>
      <c r="NH46" s="57"/>
      <c r="NI46" s="57"/>
      <c r="NJ46" s="57"/>
      <c r="NK46" s="57"/>
      <c r="NL46" s="57"/>
      <c r="NM46" s="57"/>
      <c r="NN46" s="57"/>
      <c r="NO46" s="57"/>
      <c r="NP46" s="57"/>
      <c r="NQ46" s="57"/>
      <c r="NR46" s="57"/>
      <c r="NS46" s="57"/>
      <c r="NT46" s="57"/>
      <c r="NU46" s="57"/>
      <c r="NV46" s="57"/>
      <c r="NW46" s="57"/>
      <c r="NX46" s="57"/>
      <c r="NY46" s="57"/>
      <c r="NZ46" s="57"/>
      <c r="OA46" s="57"/>
      <c r="OB46" s="57"/>
      <c r="OC46" s="57"/>
      <c r="OD46" s="57"/>
      <c r="OE46" s="57"/>
      <c r="OF46" s="57"/>
      <c r="OG46" s="57"/>
      <c r="OH46" s="57"/>
      <c r="OI46" s="57"/>
      <c r="OJ46" s="57"/>
      <c r="OK46" s="57"/>
      <c r="OL46" s="57"/>
      <c r="OM46" s="57"/>
      <c r="ON46" s="57"/>
      <c r="OO46" s="57"/>
      <c r="OP46" s="57"/>
      <c r="OQ46" s="57"/>
      <c r="OR46" s="57"/>
      <c r="OS46" s="57"/>
      <c r="OT46" s="57"/>
      <c r="OU46" s="57"/>
      <c r="OV46" s="57"/>
      <c r="OW46" s="57"/>
      <c r="OX46" s="57"/>
      <c r="OY46" s="57"/>
      <c r="OZ46" s="57"/>
      <c r="PA46" s="57"/>
      <c r="PB46" s="57"/>
      <c r="PC46" s="57"/>
      <c r="PD46" s="57"/>
      <c r="PE46" s="57"/>
      <c r="PF46" s="57"/>
      <c r="PG46" s="57"/>
      <c r="PH46" s="57"/>
      <c r="PI46" s="57"/>
      <c r="PJ46" s="57"/>
      <c r="PK46" s="57"/>
      <c r="PL46" s="57"/>
      <c r="PM46" s="57"/>
      <c r="PN46" s="57"/>
      <c r="PO46" s="57"/>
      <c r="PP46" s="57"/>
      <c r="PQ46" s="57"/>
      <c r="PR46" s="57"/>
      <c r="PS46" s="57"/>
      <c r="PT46" s="57"/>
      <c r="PU46" s="57"/>
      <c r="PV46" s="57"/>
      <c r="PW46" s="57"/>
      <c r="PX46" s="57"/>
      <c r="PY46" s="57"/>
      <c r="PZ46" s="57"/>
      <c r="QA46" s="57"/>
      <c r="QB46" s="57"/>
      <c r="QC46" s="57"/>
      <c r="QD46" s="57"/>
      <c r="QE46" s="57"/>
    </row>
    <row r="47" spans="2:447" s="4" customFormat="1" ht="30" customHeight="1" x14ac:dyDescent="0.2">
      <c r="B47" s="96">
        <v>25</v>
      </c>
      <c r="C47" s="71" t="s">
        <v>123</v>
      </c>
      <c r="D47" s="124" t="s">
        <v>218</v>
      </c>
      <c r="E47" s="310" t="s">
        <v>289</v>
      </c>
      <c r="F47" s="311" t="s">
        <v>365</v>
      </c>
      <c r="G47" s="155" t="s">
        <v>15</v>
      </c>
      <c r="H47" s="169" t="s">
        <v>350</v>
      </c>
      <c r="I47" s="169">
        <v>12</v>
      </c>
      <c r="J47" s="24">
        <v>160</v>
      </c>
      <c r="K47" s="24">
        <v>20</v>
      </c>
      <c r="L47" s="24">
        <v>8</v>
      </c>
      <c r="M47" s="85">
        <v>1920</v>
      </c>
      <c r="N47" s="381">
        <f t="shared" ref="N47:N50" si="14">IFERROR(O47*I47,"-")</f>
        <v>0</v>
      </c>
      <c r="O47" s="179">
        <v>0</v>
      </c>
      <c r="P47" s="489">
        <f t="shared" ref="P47:P50" si="15">IFERROR(O47/J47,"-")</f>
        <v>0</v>
      </c>
      <c r="Q47" s="192"/>
      <c r="R47" s="5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  <c r="IW47" s="57"/>
      <c r="IX47" s="57"/>
      <c r="IY47" s="57"/>
      <c r="IZ47" s="57"/>
      <c r="JA47" s="57"/>
      <c r="JB47" s="57"/>
      <c r="JC47" s="57"/>
      <c r="JD47" s="57"/>
      <c r="JE47" s="57"/>
      <c r="JF47" s="57"/>
      <c r="JG47" s="57"/>
      <c r="JH47" s="57"/>
      <c r="JI47" s="57"/>
      <c r="JJ47" s="57"/>
      <c r="JK47" s="57"/>
      <c r="JL47" s="57"/>
      <c r="JM47" s="57"/>
      <c r="JN47" s="57"/>
      <c r="JO47" s="57"/>
      <c r="JP47" s="57"/>
      <c r="JQ47" s="57"/>
      <c r="JR47" s="57"/>
      <c r="JS47" s="57"/>
      <c r="JT47" s="57"/>
      <c r="JU47" s="57"/>
      <c r="JV47" s="57"/>
      <c r="JW47" s="57"/>
      <c r="JX47" s="57"/>
      <c r="JY47" s="57"/>
      <c r="JZ47" s="57"/>
      <c r="KA47" s="57"/>
      <c r="KB47" s="57"/>
      <c r="KC47" s="57"/>
      <c r="KD47" s="57"/>
      <c r="KE47" s="57"/>
      <c r="KF47" s="57"/>
      <c r="KG47" s="57"/>
      <c r="KH47" s="57"/>
      <c r="KI47" s="57"/>
      <c r="KJ47" s="57"/>
      <c r="KK47" s="57"/>
      <c r="KL47" s="57"/>
      <c r="KM47" s="57"/>
      <c r="KN47" s="57"/>
      <c r="KO47" s="57"/>
      <c r="KP47" s="57"/>
      <c r="KQ47" s="57"/>
      <c r="KR47" s="57"/>
      <c r="KS47" s="57"/>
      <c r="KT47" s="57"/>
      <c r="KU47" s="57"/>
      <c r="KV47" s="57"/>
      <c r="KW47" s="57"/>
      <c r="KX47" s="57"/>
      <c r="KY47" s="57"/>
      <c r="KZ47" s="57"/>
      <c r="LA47" s="57"/>
      <c r="LB47" s="57"/>
      <c r="LC47" s="57"/>
      <c r="LD47" s="57"/>
      <c r="LE47" s="57"/>
      <c r="LF47" s="57"/>
      <c r="LG47" s="57"/>
      <c r="LH47" s="57"/>
      <c r="LI47" s="57"/>
      <c r="LJ47" s="57"/>
      <c r="LK47" s="57"/>
      <c r="LL47" s="57"/>
      <c r="LM47" s="57"/>
      <c r="LN47" s="57"/>
      <c r="LO47" s="57"/>
      <c r="LP47" s="57"/>
      <c r="LQ47" s="57"/>
      <c r="LR47" s="57"/>
      <c r="LS47" s="57"/>
      <c r="LT47" s="57"/>
      <c r="LU47" s="57"/>
      <c r="LV47" s="57"/>
      <c r="LW47" s="57"/>
      <c r="LX47" s="57"/>
      <c r="LY47" s="57"/>
      <c r="LZ47" s="57"/>
      <c r="MA47" s="57"/>
      <c r="MB47" s="57"/>
      <c r="MC47" s="57"/>
      <c r="MD47" s="57"/>
      <c r="ME47" s="57"/>
      <c r="MF47" s="57"/>
      <c r="MG47" s="57"/>
      <c r="MH47" s="57"/>
      <c r="MI47" s="57"/>
      <c r="MJ47" s="57"/>
      <c r="MK47" s="57"/>
      <c r="ML47" s="57"/>
      <c r="MM47" s="57"/>
      <c r="MN47" s="57"/>
      <c r="MO47" s="57"/>
      <c r="MP47" s="57"/>
      <c r="MQ47" s="57"/>
      <c r="MR47" s="57"/>
      <c r="MS47" s="57"/>
      <c r="MT47" s="57"/>
      <c r="MU47" s="57"/>
      <c r="MV47" s="57"/>
      <c r="MW47" s="57"/>
      <c r="MX47" s="57"/>
      <c r="MY47" s="57"/>
      <c r="MZ47" s="57"/>
      <c r="NA47" s="57"/>
      <c r="NB47" s="57"/>
      <c r="NC47" s="57"/>
      <c r="ND47" s="57"/>
      <c r="NE47" s="57"/>
      <c r="NF47" s="57"/>
      <c r="NG47" s="57"/>
      <c r="NH47" s="57"/>
      <c r="NI47" s="57"/>
      <c r="NJ47" s="57"/>
      <c r="NK47" s="57"/>
      <c r="NL47" s="57"/>
      <c r="NM47" s="57"/>
      <c r="NN47" s="57"/>
      <c r="NO47" s="57"/>
      <c r="NP47" s="57"/>
      <c r="NQ47" s="57"/>
      <c r="NR47" s="57"/>
      <c r="NS47" s="57"/>
      <c r="NT47" s="57"/>
      <c r="NU47" s="57"/>
      <c r="NV47" s="57"/>
      <c r="NW47" s="57"/>
      <c r="NX47" s="57"/>
      <c r="NY47" s="57"/>
      <c r="NZ47" s="57"/>
      <c r="OA47" s="57"/>
      <c r="OB47" s="57"/>
      <c r="OC47" s="57"/>
      <c r="OD47" s="57"/>
      <c r="OE47" s="57"/>
      <c r="OF47" s="57"/>
      <c r="OG47" s="57"/>
      <c r="OH47" s="57"/>
      <c r="OI47" s="57"/>
      <c r="OJ47" s="57"/>
      <c r="OK47" s="57"/>
      <c r="OL47" s="57"/>
      <c r="OM47" s="57"/>
      <c r="ON47" s="57"/>
      <c r="OO47" s="57"/>
      <c r="OP47" s="57"/>
      <c r="OQ47" s="57"/>
      <c r="OR47" s="57"/>
      <c r="OS47" s="57"/>
      <c r="OT47" s="57"/>
      <c r="OU47" s="57"/>
      <c r="OV47" s="57"/>
      <c r="OW47" s="57"/>
      <c r="OX47" s="57"/>
      <c r="OY47" s="57"/>
      <c r="OZ47" s="57"/>
      <c r="PA47" s="57"/>
      <c r="PB47" s="57"/>
      <c r="PC47" s="57"/>
      <c r="PD47" s="57"/>
      <c r="PE47" s="57"/>
      <c r="PF47" s="57"/>
      <c r="PG47" s="57"/>
      <c r="PH47" s="57"/>
      <c r="PI47" s="57"/>
      <c r="PJ47" s="57"/>
      <c r="PK47" s="57"/>
      <c r="PL47" s="57"/>
      <c r="PM47" s="57"/>
      <c r="PN47" s="57"/>
      <c r="PO47" s="57"/>
      <c r="PP47" s="57"/>
      <c r="PQ47" s="57"/>
      <c r="PR47" s="57"/>
      <c r="PS47" s="57"/>
      <c r="PT47" s="57"/>
      <c r="PU47" s="57"/>
      <c r="PV47" s="57"/>
      <c r="PW47" s="57"/>
      <c r="PX47" s="57"/>
      <c r="PY47" s="57"/>
      <c r="PZ47" s="57"/>
      <c r="QA47" s="57"/>
      <c r="QB47" s="57"/>
      <c r="QC47" s="57"/>
      <c r="QD47" s="57"/>
      <c r="QE47" s="57"/>
    </row>
    <row r="48" spans="2:447" s="4" customFormat="1" ht="30" customHeight="1" x14ac:dyDescent="0.2">
      <c r="B48" s="96">
        <v>26</v>
      </c>
      <c r="C48" s="71" t="s">
        <v>123</v>
      </c>
      <c r="D48" s="124" t="s">
        <v>219</v>
      </c>
      <c r="E48" s="310" t="s">
        <v>290</v>
      </c>
      <c r="F48" s="311" t="s">
        <v>365</v>
      </c>
      <c r="G48" s="155" t="s">
        <v>15</v>
      </c>
      <c r="H48" s="169" t="s">
        <v>350</v>
      </c>
      <c r="I48" s="169">
        <v>12</v>
      </c>
      <c r="J48" s="24">
        <v>160</v>
      </c>
      <c r="K48" s="24">
        <v>20</v>
      </c>
      <c r="L48" s="24">
        <v>8</v>
      </c>
      <c r="M48" s="85">
        <v>1920</v>
      </c>
      <c r="N48" s="381">
        <f t="shared" si="14"/>
        <v>0</v>
      </c>
      <c r="O48" s="179">
        <v>0</v>
      </c>
      <c r="P48" s="489">
        <f t="shared" si="15"/>
        <v>0</v>
      </c>
      <c r="Q48" s="192"/>
      <c r="R48" s="5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  <c r="IW48" s="57"/>
      <c r="IX48" s="57"/>
      <c r="IY48" s="57"/>
      <c r="IZ48" s="57"/>
      <c r="JA48" s="57"/>
      <c r="JB48" s="57"/>
      <c r="JC48" s="57"/>
      <c r="JD48" s="57"/>
      <c r="JE48" s="57"/>
      <c r="JF48" s="57"/>
      <c r="JG48" s="57"/>
      <c r="JH48" s="57"/>
      <c r="JI48" s="57"/>
      <c r="JJ48" s="57"/>
      <c r="JK48" s="57"/>
      <c r="JL48" s="57"/>
      <c r="JM48" s="57"/>
      <c r="JN48" s="57"/>
      <c r="JO48" s="57"/>
      <c r="JP48" s="57"/>
      <c r="JQ48" s="57"/>
      <c r="JR48" s="57"/>
      <c r="JS48" s="57"/>
      <c r="JT48" s="57"/>
      <c r="JU48" s="57"/>
      <c r="JV48" s="57"/>
      <c r="JW48" s="57"/>
      <c r="JX48" s="57"/>
      <c r="JY48" s="57"/>
      <c r="JZ48" s="57"/>
      <c r="KA48" s="57"/>
      <c r="KB48" s="57"/>
      <c r="KC48" s="57"/>
      <c r="KD48" s="57"/>
      <c r="KE48" s="57"/>
      <c r="KF48" s="57"/>
      <c r="KG48" s="57"/>
      <c r="KH48" s="57"/>
      <c r="KI48" s="57"/>
      <c r="KJ48" s="57"/>
      <c r="KK48" s="57"/>
      <c r="KL48" s="57"/>
      <c r="KM48" s="57"/>
      <c r="KN48" s="57"/>
      <c r="KO48" s="57"/>
      <c r="KP48" s="57"/>
      <c r="KQ48" s="57"/>
      <c r="KR48" s="57"/>
      <c r="KS48" s="57"/>
      <c r="KT48" s="57"/>
      <c r="KU48" s="57"/>
      <c r="KV48" s="57"/>
      <c r="KW48" s="57"/>
      <c r="KX48" s="57"/>
      <c r="KY48" s="57"/>
      <c r="KZ48" s="57"/>
      <c r="LA48" s="57"/>
      <c r="LB48" s="57"/>
      <c r="LC48" s="57"/>
      <c r="LD48" s="57"/>
      <c r="LE48" s="57"/>
      <c r="LF48" s="57"/>
      <c r="LG48" s="57"/>
      <c r="LH48" s="57"/>
      <c r="LI48" s="57"/>
      <c r="LJ48" s="57"/>
      <c r="LK48" s="57"/>
      <c r="LL48" s="57"/>
      <c r="LM48" s="57"/>
      <c r="LN48" s="57"/>
      <c r="LO48" s="57"/>
      <c r="LP48" s="57"/>
      <c r="LQ48" s="57"/>
      <c r="LR48" s="57"/>
      <c r="LS48" s="57"/>
      <c r="LT48" s="57"/>
      <c r="LU48" s="57"/>
      <c r="LV48" s="57"/>
      <c r="LW48" s="57"/>
      <c r="LX48" s="57"/>
      <c r="LY48" s="57"/>
      <c r="LZ48" s="57"/>
      <c r="MA48" s="57"/>
      <c r="MB48" s="57"/>
      <c r="MC48" s="57"/>
      <c r="MD48" s="57"/>
      <c r="ME48" s="57"/>
      <c r="MF48" s="57"/>
      <c r="MG48" s="57"/>
      <c r="MH48" s="57"/>
      <c r="MI48" s="57"/>
      <c r="MJ48" s="57"/>
      <c r="MK48" s="57"/>
      <c r="ML48" s="57"/>
      <c r="MM48" s="57"/>
      <c r="MN48" s="57"/>
      <c r="MO48" s="57"/>
      <c r="MP48" s="57"/>
      <c r="MQ48" s="57"/>
      <c r="MR48" s="57"/>
      <c r="MS48" s="57"/>
      <c r="MT48" s="57"/>
      <c r="MU48" s="57"/>
      <c r="MV48" s="57"/>
      <c r="MW48" s="57"/>
      <c r="MX48" s="57"/>
      <c r="MY48" s="57"/>
      <c r="MZ48" s="57"/>
      <c r="NA48" s="57"/>
      <c r="NB48" s="57"/>
      <c r="NC48" s="57"/>
      <c r="ND48" s="57"/>
      <c r="NE48" s="57"/>
      <c r="NF48" s="57"/>
      <c r="NG48" s="57"/>
      <c r="NH48" s="57"/>
      <c r="NI48" s="57"/>
      <c r="NJ48" s="57"/>
      <c r="NK48" s="57"/>
      <c r="NL48" s="57"/>
      <c r="NM48" s="57"/>
      <c r="NN48" s="57"/>
      <c r="NO48" s="57"/>
      <c r="NP48" s="57"/>
      <c r="NQ48" s="57"/>
      <c r="NR48" s="57"/>
      <c r="NS48" s="57"/>
      <c r="NT48" s="57"/>
      <c r="NU48" s="57"/>
      <c r="NV48" s="57"/>
      <c r="NW48" s="57"/>
      <c r="NX48" s="57"/>
      <c r="NY48" s="57"/>
      <c r="NZ48" s="57"/>
      <c r="OA48" s="57"/>
      <c r="OB48" s="57"/>
      <c r="OC48" s="57"/>
      <c r="OD48" s="57"/>
      <c r="OE48" s="57"/>
      <c r="OF48" s="57"/>
      <c r="OG48" s="57"/>
      <c r="OH48" s="57"/>
      <c r="OI48" s="57"/>
      <c r="OJ48" s="57"/>
      <c r="OK48" s="57"/>
      <c r="OL48" s="57"/>
      <c r="OM48" s="57"/>
      <c r="ON48" s="57"/>
      <c r="OO48" s="57"/>
      <c r="OP48" s="57"/>
      <c r="OQ48" s="57"/>
      <c r="OR48" s="57"/>
      <c r="OS48" s="57"/>
      <c r="OT48" s="57"/>
      <c r="OU48" s="57"/>
      <c r="OV48" s="57"/>
      <c r="OW48" s="57"/>
      <c r="OX48" s="57"/>
      <c r="OY48" s="57"/>
      <c r="OZ48" s="57"/>
      <c r="PA48" s="57"/>
      <c r="PB48" s="57"/>
      <c r="PC48" s="57"/>
      <c r="PD48" s="57"/>
      <c r="PE48" s="57"/>
      <c r="PF48" s="57"/>
      <c r="PG48" s="57"/>
      <c r="PH48" s="57"/>
      <c r="PI48" s="57"/>
      <c r="PJ48" s="57"/>
      <c r="PK48" s="57"/>
      <c r="PL48" s="57"/>
      <c r="PM48" s="57"/>
      <c r="PN48" s="57"/>
      <c r="PO48" s="57"/>
      <c r="PP48" s="57"/>
      <c r="PQ48" s="57"/>
      <c r="PR48" s="57"/>
      <c r="PS48" s="57"/>
      <c r="PT48" s="57"/>
      <c r="PU48" s="57"/>
      <c r="PV48" s="57"/>
      <c r="PW48" s="57"/>
      <c r="PX48" s="57"/>
      <c r="PY48" s="57"/>
      <c r="PZ48" s="57"/>
      <c r="QA48" s="57"/>
      <c r="QB48" s="57"/>
      <c r="QC48" s="57"/>
      <c r="QD48" s="57"/>
      <c r="QE48" s="57"/>
    </row>
    <row r="49" spans="1:448" s="4" customFormat="1" ht="30" customHeight="1" x14ac:dyDescent="0.2">
      <c r="B49" s="96">
        <v>27</v>
      </c>
      <c r="C49" s="71" t="s">
        <v>123</v>
      </c>
      <c r="D49" s="124" t="s">
        <v>220</v>
      </c>
      <c r="E49" s="310" t="s">
        <v>291</v>
      </c>
      <c r="F49" s="311" t="s">
        <v>365</v>
      </c>
      <c r="G49" s="155" t="s">
        <v>15</v>
      </c>
      <c r="H49" s="169" t="s">
        <v>350</v>
      </c>
      <c r="I49" s="169">
        <v>12</v>
      </c>
      <c r="J49" s="24">
        <v>160</v>
      </c>
      <c r="K49" s="24">
        <v>20</v>
      </c>
      <c r="L49" s="24">
        <v>8</v>
      </c>
      <c r="M49" s="85">
        <v>1920</v>
      </c>
      <c r="N49" s="381">
        <f t="shared" si="14"/>
        <v>0</v>
      </c>
      <c r="O49" s="179">
        <v>0</v>
      </c>
      <c r="P49" s="489">
        <f t="shared" si="15"/>
        <v>0</v>
      </c>
      <c r="Q49" s="192"/>
      <c r="R49" s="5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  <c r="IW49" s="57"/>
      <c r="IX49" s="57"/>
      <c r="IY49" s="57"/>
      <c r="IZ49" s="57"/>
      <c r="JA49" s="57"/>
      <c r="JB49" s="57"/>
      <c r="JC49" s="57"/>
      <c r="JD49" s="57"/>
      <c r="JE49" s="57"/>
      <c r="JF49" s="57"/>
      <c r="JG49" s="57"/>
      <c r="JH49" s="57"/>
      <c r="JI49" s="57"/>
      <c r="JJ49" s="57"/>
      <c r="JK49" s="57"/>
      <c r="JL49" s="57"/>
      <c r="JM49" s="57"/>
      <c r="JN49" s="57"/>
      <c r="JO49" s="57"/>
      <c r="JP49" s="57"/>
      <c r="JQ49" s="57"/>
      <c r="JR49" s="57"/>
      <c r="JS49" s="57"/>
      <c r="JT49" s="57"/>
      <c r="JU49" s="57"/>
      <c r="JV49" s="57"/>
      <c r="JW49" s="57"/>
      <c r="JX49" s="57"/>
      <c r="JY49" s="57"/>
      <c r="JZ49" s="57"/>
      <c r="KA49" s="57"/>
      <c r="KB49" s="57"/>
      <c r="KC49" s="57"/>
      <c r="KD49" s="57"/>
      <c r="KE49" s="57"/>
      <c r="KF49" s="57"/>
      <c r="KG49" s="57"/>
      <c r="KH49" s="57"/>
      <c r="KI49" s="57"/>
      <c r="KJ49" s="57"/>
      <c r="KK49" s="57"/>
      <c r="KL49" s="57"/>
      <c r="KM49" s="57"/>
      <c r="KN49" s="57"/>
      <c r="KO49" s="57"/>
      <c r="KP49" s="57"/>
      <c r="KQ49" s="57"/>
      <c r="KR49" s="57"/>
      <c r="KS49" s="57"/>
      <c r="KT49" s="57"/>
      <c r="KU49" s="57"/>
      <c r="KV49" s="57"/>
      <c r="KW49" s="57"/>
      <c r="KX49" s="57"/>
      <c r="KY49" s="57"/>
      <c r="KZ49" s="57"/>
      <c r="LA49" s="57"/>
      <c r="LB49" s="57"/>
      <c r="LC49" s="57"/>
      <c r="LD49" s="57"/>
      <c r="LE49" s="57"/>
      <c r="LF49" s="57"/>
      <c r="LG49" s="57"/>
      <c r="LH49" s="57"/>
      <c r="LI49" s="57"/>
      <c r="LJ49" s="57"/>
      <c r="LK49" s="57"/>
      <c r="LL49" s="57"/>
      <c r="LM49" s="57"/>
      <c r="LN49" s="57"/>
      <c r="LO49" s="57"/>
      <c r="LP49" s="57"/>
      <c r="LQ49" s="57"/>
      <c r="LR49" s="57"/>
      <c r="LS49" s="57"/>
      <c r="LT49" s="57"/>
      <c r="LU49" s="57"/>
      <c r="LV49" s="57"/>
      <c r="LW49" s="57"/>
      <c r="LX49" s="57"/>
      <c r="LY49" s="57"/>
      <c r="LZ49" s="57"/>
      <c r="MA49" s="57"/>
      <c r="MB49" s="57"/>
      <c r="MC49" s="57"/>
      <c r="MD49" s="57"/>
      <c r="ME49" s="57"/>
      <c r="MF49" s="57"/>
      <c r="MG49" s="57"/>
      <c r="MH49" s="57"/>
      <c r="MI49" s="57"/>
      <c r="MJ49" s="57"/>
      <c r="MK49" s="57"/>
      <c r="ML49" s="57"/>
      <c r="MM49" s="57"/>
      <c r="MN49" s="57"/>
      <c r="MO49" s="57"/>
      <c r="MP49" s="57"/>
      <c r="MQ49" s="57"/>
      <c r="MR49" s="57"/>
      <c r="MS49" s="57"/>
      <c r="MT49" s="57"/>
      <c r="MU49" s="57"/>
      <c r="MV49" s="57"/>
      <c r="MW49" s="57"/>
      <c r="MX49" s="57"/>
      <c r="MY49" s="57"/>
      <c r="MZ49" s="57"/>
      <c r="NA49" s="57"/>
      <c r="NB49" s="57"/>
      <c r="NC49" s="57"/>
      <c r="ND49" s="57"/>
      <c r="NE49" s="57"/>
      <c r="NF49" s="57"/>
      <c r="NG49" s="57"/>
      <c r="NH49" s="57"/>
      <c r="NI49" s="57"/>
      <c r="NJ49" s="57"/>
      <c r="NK49" s="57"/>
      <c r="NL49" s="57"/>
      <c r="NM49" s="57"/>
      <c r="NN49" s="57"/>
      <c r="NO49" s="57"/>
      <c r="NP49" s="57"/>
      <c r="NQ49" s="57"/>
      <c r="NR49" s="57"/>
      <c r="NS49" s="57"/>
      <c r="NT49" s="57"/>
      <c r="NU49" s="57"/>
      <c r="NV49" s="57"/>
      <c r="NW49" s="57"/>
      <c r="NX49" s="57"/>
      <c r="NY49" s="57"/>
      <c r="NZ49" s="57"/>
      <c r="OA49" s="57"/>
      <c r="OB49" s="57"/>
      <c r="OC49" s="57"/>
      <c r="OD49" s="57"/>
      <c r="OE49" s="57"/>
      <c r="OF49" s="57"/>
      <c r="OG49" s="57"/>
      <c r="OH49" s="57"/>
      <c r="OI49" s="57"/>
      <c r="OJ49" s="57"/>
      <c r="OK49" s="57"/>
      <c r="OL49" s="57"/>
      <c r="OM49" s="57"/>
      <c r="ON49" s="57"/>
      <c r="OO49" s="57"/>
      <c r="OP49" s="57"/>
      <c r="OQ49" s="57"/>
      <c r="OR49" s="57"/>
      <c r="OS49" s="57"/>
      <c r="OT49" s="57"/>
      <c r="OU49" s="57"/>
      <c r="OV49" s="57"/>
      <c r="OW49" s="57"/>
      <c r="OX49" s="57"/>
      <c r="OY49" s="57"/>
      <c r="OZ49" s="57"/>
      <c r="PA49" s="57"/>
      <c r="PB49" s="57"/>
      <c r="PC49" s="57"/>
      <c r="PD49" s="57"/>
      <c r="PE49" s="57"/>
      <c r="PF49" s="57"/>
      <c r="PG49" s="57"/>
      <c r="PH49" s="57"/>
      <c r="PI49" s="57"/>
      <c r="PJ49" s="57"/>
      <c r="PK49" s="57"/>
      <c r="PL49" s="57"/>
      <c r="PM49" s="57"/>
      <c r="PN49" s="57"/>
      <c r="PO49" s="57"/>
      <c r="PP49" s="57"/>
      <c r="PQ49" s="57"/>
      <c r="PR49" s="57"/>
      <c r="PS49" s="57"/>
      <c r="PT49" s="57"/>
      <c r="PU49" s="57"/>
      <c r="PV49" s="57"/>
      <c r="PW49" s="57"/>
      <c r="PX49" s="57"/>
      <c r="PY49" s="57"/>
      <c r="PZ49" s="57"/>
      <c r="QA49" s="57"/>
      <c r="QB49" s="57"/>
      <c r="QC49" s="57"/>
      <c r="QD49" s="57"/>
      <c r="QE49" s="57"/>
    </row>
    <row r="50" spans="1:448" s="4" customFormat="1" ht="30" customHeight="1" thickBot="1" x14ac:dyDescent="0.25">
      <c r="B50" s="117">
        <v>28</v>
      </c>
      <c r="C50" s="77" t="s">
        <v>123</v>
      </c>
      <c r="D50" s="137" t="s">
        <v>227</v>
      </c>
      <c r="E50" s="304"/>
      <c r="F50" s="311" t="s">
        <v>365</v>
      </c>
      <c r="G50" s="157" t="s">
        <v>15</v>
      </c>
      <c r="H50" s="169" t="s">
        <v>350</v>
      </c>
      <c r="I50" s="171">
        <v>12</v>
      </c>
      <c r="J50" s="31">
        <v>160</v>
      </c>
      <c r="K50" s="31">
        <v>20</v>
      </c>
      <c r="L50" s="31">
        <v>8</v>
      </c>
      <c r="M50" s="87">
        <v>1920</v>
      </c>
      <c r="N50" s="381">
        <f t="shared" si="14"/>
        <v>0</v>
      </c>
      <c r="O50" s="180">
        <v>0</v>
      </c>
      <c r="P50" s="490">
        <f t="shared" si="15"/>
        <v>0</v>
      </c>
      <c r="Q50" s="193"/>
      <c r="R50" s="5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  <c r="IW50" s="57"/>
      <c r="IX50" s="57"/>
      <c r="IY50" s="57"/>
      <c r="IZ50" s="57"/>
      <c r="JA50" s="57"/>
      <c r="JB50" s="57"/>
      <c r="JC50" s="57"/>
      <c r="JD50" s="57"/>
      <c r="JE50" s="57"/>
      <c r="JF50" s="57"/>
      <c r="JG50" s="57"/>
      <c r="JH50" s="57"/>
      <c r="JI50" s="57"/>
      <c r="JJ50" s="57"/>
      <c r="JK50" s="57"/>
      <c r="JL50" s="57"/>
      <c r="JM50" s="57"/>
      <c r="JN50" s="57"/>
      <c r="JO50" s="57"/>
      <c r="JP50" s="57"/>
      <c r="JQ50" s="57"/>
      <c r="JR50" s="57"/>
      <c r="JS50" s="57"/>
      <c r="JT50" s="57"/>
      <c r="JU50" s="57"/>
      <c r="JV50" s="57"/>
      <c r="JW50" s="57"/>
      <c r="JX50" s="57"/>
      <c r="JY50" s="57"/>
      <c r="JZ50" s="57"/>
      <c r="KA50" s="57"/>
      <c r="KB50" s="57"/>
      <c r="KC50" s="57"/>
      <c r="KD50" s="57"/>
      <c r="KE50" s="57"/>
      <c r="KF50" s="57"/>
      <c r="KG50" s="57"/>
      <c r="KH50" s="57"/>
      <c r="KI50" s="57"/>
      <c r="KJ50" s="57"/>
      <c r="KK50" s="57"/>
      <c r="KL50" s="57"/>
      <c r="KM50" s="57"/>
      <c r="KN50" s="57"/>
      <c r="KO50" s="57"/>
      <c r="KP50" s="57"/>
      <c r="KQ50" s="57"/>
      <c r="KR50" s="57"/>
      <c r="KS50" s="57"/>
      <c r="KT50" s="57"/>
      <c r="KU50" s="57"/>
      <c r="KV50" s="57"/>
      <c r="KW50" s="57"/>
      <c r="KX50" s="57"/>
      <c r="KY50" s="57"/>
      <c r="KZ50" s="57"/>
      <c r="LA50" s="57"/>
      <c r="LB50" s="57"/>
      <c r="LC50" s="57"/>
      <c r="LD50" s="57"/>
      <c r="LE50" s="57"/>
      <c r="LF50" s="57"/>
      <c r="LG50" s="57"/>
      <c r="LH50" s="57"/>
      <c r="LI50" s="57"/>
      <c r="LJ50" s="57"/>
      <c r="LK50" s="57"/>
      <c r="LL50" s="57"/>
      <c r="LM50" s="57"/>
      <c r="LN50" s="57"/>
      <c r="LO50" s="57"/>
      <c r="LP50" s="57"/>
      <c r="LQ50" s="57"/>
      <c r="LR50" s="57"/>
      <c r="LS50" s="57"/>
      <c r="LT50" s="57"/>
      <c r="LU50" s="57"/>
      <c r="LV50" s="57"/>
      <c r="LW50" s="57"/>
      <c r="LX50" s="57"/>
      <c r="LY50" s="57"/>
      <c r="LZ50" s="57"/>
      <c r="MA50" s="57"/>
      <c r="MB50" s="57"/>
      <c r="MC50" s="57"/>
      <c r="MD50" s="57"/>
      <c r="ME50" s="57"/>
      <c r="MF50" s="57"/>
      <c r="MG50" s="57"/>
      <c r="MH50" s="57"/>
      <c r="MI50" s="57"/>
      <c r="MJ50" s="57"/>
      <c r="MK50" s="57"/>
      <c r="ML50" s="57"/>
      <c r="MM50" s="57"/>
      <c r="MN50" s="57"/>
      <c r="MO50" s="57"/>
      <c r="MP50" s="57"/>
      <c r="MQ50" s="57"/>
      <c r="MR50" s="57"/>
      <c r="MS50" s="57"/>
      <c r="MT50" s="57"/>
      <c r="MU50" s="57"/>
      <c r="MV50" s="57"/>
      <c r="MW50" s="57"/>
      <c r="MX50" s="57"/>
      <c r="MY50" s="57"/>
      <c r="MZ50" s="57"/>
      <c r="NA50" s="57"/>
      <c r="NB50" s="57"/>
      <c r="NC50" s="57"/>
      <c r="ND50" s="57"/>
      <c r="NE50" s="57"/>
      <c r="NF50" s="57"/>
      <c r="NG50" s="57"/>
      <c r="NH50" s="57"/>
      <c r="NI50" s="57"/>
      <c r="NJ50" s="57"/>
      <c r="NK50" s="57"/>
      <c r="NL50" s="57"/>
      <c r="NM50" s="57"/>
      <c r="NN50" s="57"/>
      <c r="NO50" s="57"/>
      <c r="NP50" s="57"/>
      <c r="NQ50" s="57"/>
      <c r="NR50" s="57"/>
      <c r="NS50" s="57"/>
      <c r="NT50" s="57"/>
      <c r="NU50" s="57"/>
      <c r="NV50" s="57"/>
      <c r="NW50" s="57"/>
      <c r="NX50" s="57"/>
      <c r="NY50" s="57"/>
      <c r="NZ50" s="57"/>
      <c r="OA50" s="57"/>
      <c r="OB50" s="57"/>
      <c r="OC50" s="57"/>
      <c r="OD50" s="57"/>
      <c r="OE50" s="57"/>
      <c r="OF50" s="57"/>
      <c r="OG50" s="57"/>
      <c r="OH50" s="57"/>
      <c r="OI50" s="57"/>
      <c r="OJ50" s="57"/>
      <c r="OK50" s="57"/>
      <c r="OL50" s="57"/>
      <c r="OM50" s="57"/>
      <c r="ON50" s="57"/>
      <c r="OO50" s="57"/>
      <c r="OP50" s="57"/>
      <c r="OQ50" s="57"/>
      <c r="OR50" s="57"/>
      <c r="OS50" s="57"/>
      <c r="OT50" s="57"/>
      <c r="OU50" s="57"/>
      <c r="OV50" s="57"/>
      <c r="OW50" s="57"/>
      <c r="OX50" s="57"/>
      <c r="OY50" s="57"/>
      <c r="OZ50" s="57"/>
      <c r="PA50" s="57"/>
      <c r="PB50" s="57"/>
      <c r="PC50" s="57"/>
      <c r="PD50" s="57"/>
      <c r="PE50" s="57"/>
      <c r="PF50" s="57"/>
      <c r="PG50" s="57"/>
      <c r="PH50" s="57"/>
      <c r="PI50" s="57"/>
      <c r="PJ50" s="57"/>
      <c r="PK50" s="57"/>
      <c r="PL50" s="57"/>
      <c r="PM50" s="57"/>
      <c r="PN50" s="57"/>
      <c r="PO50" s="57"/>
      <c r="PP50" s="57"/>
      <c r="PQ50" s="57"/>
      <c r="PR50" s="57"/>
      <c r="PS50" s="57"/>
      <c r="PT50" s="57"/>
      <c r="PU50" s="57"/>
      <c r="PV50" s="57"/>
      <c r="PW50" s="57"/>
      <c r="PX50" s="57"/>
      <c r="PY50" s="57"/>
      <c r="PZ50" s="57"/>
      <c r="QA50" s="57"/>
      <c r="QB50" s="57"/>
      <c r="QC50" s="57"/>
      <c r="QD50" s="57"/>
      <c r="QE50" s="57"/>
    </row>
    <row r="51" spans="1:448" s="4" customFormat="1" ht="30" customHeight="1" x14ac:dyDescent="0.2">
      <c r="B51" s="138"/>
      <c r="C51" s="139" t="s">
        <v>5</v>
      </c>
      <c r="D51" s="140" t="s">
        <v>17</v>
      </c>
      <c r="E51" s="306"/>
      <c r="F51" s="307"/>
      <c r="G51" s="150" t="s">
        <v>5</v>
      </c>
      <c r="H51" s="165" t="s">
        <v>5</v>
      </c>
      <c r="I51" s="165" t="s">
        <v>5</v>
      </c>
      <c r="J51" s="121" t="s">
        <v>5</v>
      </c>
      <c r="K51" s="121" t="s">
        <v>5</v>
      </c>
      <c r="L51" s="121" t="s">
        <v>5</v>
      </c>
      <c r="M51" s="150" t="s">
        <v>5</v>
      </c>
      <c r="N51" s="482" t="s">
        <v>5</v>
      </c>
      <c r="O51" s="184" t="s">
        <v>5</v>
      </c>
      <c r="P51" s="494" t="s">
        <v>5</v>
      </c>
      <c r="Q51" s="188"/>
      <c r="R51" s="5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  <c r="IY51" s="57"/>
      <c r="IZ51" s="57"/>
      <c r="JA51" s="57"/>
      <c r="JB51" s="57"/>
      <c r="JC51" s="57"/>
      <c r="JD51" s="57"/>
      <c r="JE51" s="57"/>
      <c r="JF51" s="57"/>
      <c r="JG51" s="57"/>
      <c r="JH51" s="57"/>
      <c r="JI51" s="57"/>
      <c r="JJ51" s="57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57"/>
      <c r="KZ51" s="57"/>
      <c r="LA51" s="57"/>
      <c r="LB51" s="57"/>
      <c r="LC51" s="57"/>
      <c r="LD51" s="57"/>
      <c r="LE51" s="57"/>
      <c r="LF51" s="57"/>
      <c r="LG51" s="57"/>
      <c r="LH51" s="57"/>
      <c r="LI51" s="57"/>
      <c r="LJ51" s="57"/>
      <c r="LK51" s="57"/>
      <c r="LL51" s="57"/>
      <c r="LM51" s="57"/>
      <c r="LN51" s="57"/>
      <c r="LO51" s="57"/>
      <c r="LP51" s="57"/>
      <c r="LQ51" s="57"/>
      <c r="LR51" s="57"/>
      <c r="LS51" s="57"/>
      <c r="LT51" s="57"/>
      <c r="LU51" s="57"/>
      <c r="LV51" s="57"/>
      <c r="LW51" s="57"/>
      <c r="LX51" s="57"/>
      <c r="LY51" s="57"/>
      <c r="LZ51" s="57"/>
      <c r="MA51" s="57"/>
      <c r="MB51" s="57"/>
      <c r="MC51" s="57"/>
      <c r="MD51" s="57"/>
      <c r="ME51" s="57"/>
      <c r="MF51" s="57"/>
      <c r="MG51" s="57"/>
      <c r="MH51" s="57"/>
      <c r="MI51" s="57"/>
      <c r="MJ51" s="57"/>
      <c r="MK51" s="57"/>
      <c r="ML51" s="57"/>
      <c r="MM51" s="57"/>
      <c r="MN51" s="57"/>
      <c r="MO51" s="57"/>
      <c r="MP51" s="57"/>
      <c r="MQ51" s="57"/>
      <c r="MR51" s="57"/>
      <c r="MS51" s="57"/>
      <c r="MT51" s="57"/>
      <c r="MU51" s="57"/>
      <c r="MV51" s="57"/>
      <c r="MW51" s="57"/>
      <c r="MX51" s="57"/>
      <c r="MY51" s="57"/>
      <c r="MZ51" s="57"/>
      <c r="NA51" s="57"/>
      <c r="NB51" s="57"/>
      <c r="NC51" s="57"/>
      <c r="ND51" s="57"/>
      <c r="NE51" s="57"/>
      <c r="NF51" s="57"/>
      <c r="NG51" s="57"/>
      <c r="NH51" s="57"/>
      <c r="NI51" s="57"/>
      <c r="NJ51" s="57"/>
      <c r="NK51" s="57"/>
      <c r="NL51" s="57"/>
      <c r="NM51" s="57"/>
      <c r="NN51" s="57"/>
      <c r="NO51" s="57"/>
      <c r="NP51" s="57"/>
      <c r="NQ51" s="57"/>
      <c r="NR51" s="57"/>
      <c r="NS51" s="57"/>
      <c r="NT51" s="57"/>
      <c r="NU51" s="57"/>
      <c r="NV51" s="57"/>
      <c r="NW51" s="57"/>
      <c r="NX51" s="57"/>
      <c r="NY51" s="57"/>
      <c r="NZ51" s="57"/>
      <c r="OA51" s="57"/>
      <c r="OB51" s="57"/>
      <c r="OC51" s="57"/>
      <c r="OD51" s="57"/>
      <c r="OE51" s="57"/>
      <c r="OF51" s="57"/>
      <c r="OG51" s="57"/>
      <c r="OH51" s="57"/>
      <c r="OI51" s="57"/>
      <c r="OJ51" s="57"/>
      <c r="OK51" s="57"/>
      <c r="OL51" s="57"/>
      <c r="OM51" s="57"/>
      <c r="ON51" s="57"/>
      <c r="OO51" s="57"/>
      <c r="OP51" s="57"/>
      <c r="OQ51" s="57"/>
      <c r="OR51" s="57"/>
      <c r="OS51" s="57"/>
      <c r="OT51" s="57"/>
      <c r="OU51" s="57"/>
      <c r="OV51" s="57"/>
      <c r="OW51" s="57"/>
      <c r="OX51" s="57"/>
      <c r="OY51" s="57"/>
      <c r="OZ51" s="57"/>
      <c r="PA51" s="57"/>
      <c r="PB51" s="57"/>
      <c r="PC51" s="57"/>
      <c r="PD51" s="57"/>
      <c r="PE51" s="57"/>
      <c r="PF51" s="57"/>
      <c r="PG51" s="57"/>
      <c r="PH51" s="57"/>
      <c r="PI51" s="57"/>
      <c r="PJ51" s="57"/>
      <c r="PK51" s="57"/>
      <c r="PL51" s="57"/>
      <c r="PM51" s="57"/>
      <c r="PN51" s="57"/>
      <c r="PO51" s="57"/>
      <c r="PP51" s="57"/>
      <c r="PQ51" s="57"/>
      <c r="PR51" s="57"/>
      <c r="PS51" s="57"/>
      <c r="PT51" s="57"/>
      <c r="PU51" s="57"/>
      <c r="PV51" s="57"/>
      <c r="PW51" s="57"/>
      <c r="PX51" s="57"/>
      <c r="PY51" s="57"/>
      <c r="PZ51" s="57"/>
      <c r="QA51" s="57"/>
      <c r="QB51" s="57"/>
      <c r="QC51" s="57"/>
      <c r="QD51" s="57"/>
      <c r="QE51" s="57"/>
    </row>
    <row r="52" spans="1:448" s="4" customFormat="1" ht="30" customHeight="1" x14ac:dyDescent="0.2">
      <c r="B52" s="115"/>
      <c r="C52" s="72" t="s">
        <v>5</v>
      </c>
      <c r="D52" s="123" t="s">
        <v>18</v>
      </c>
      <c r="E52" s="308"/>
      <c r="F52" s="309"/>
      <c r="G52" s="149" t="s">
        <v>5</v>
      </c>
      <c r="H52" s="164" t="s">
        <v>5</v>
      </c>
      <c r="I52" s="164" t="s">
        <v>5</v>
      </c>
      <c r="J52" s="116" t="s">
        <v>5</v>
      </c>
      <c r="K52" s="116" t="s">
        <v>5</v>
      </c>
      <c r="L52" s="116" t="s">
        <v>5</v>
      </c>
      <c r="M52" s="149" t="s">
        <v>5</v>
      </c>
      <c r="N52" s="481" t="s">
        <v>5</v>
      </c>
      <c r="O52" s="183" t="s">
        <v>5</v>
      </c>
      <c r="P52" s="493" t="s">
        <v>5</v>
      </c>
      <c r="Q52" s="187"/>
      <c r="R52" s="5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  <c r="IW52" s="57"/>
      <c r="IX52" s="57"/>
      <c r="IY52" s="57"/>
      <c r="IZ52" s="57"/>
      <c r="JA52" s="57"/>
      <c r="JB52" s="57"/>
      <c r="JC52" s="57"/>
      <c r="JD52" s="57"/>
      <c r="JE52" s="57"/>
      <c r="JF52" s="57"/>
      <c r="JG52" s="57"/>
      <c r="JH52" s="57"/>
      <c r="JI52" s="57"/>
      <c r="JJ52" s="57"/>
      <c r="JK52" s="57"/>
      <c r="JL52" s="57"/>
      <c r="JM52" s="57"/>
      <c r="JN52" s="57"/>
      <c r="JO52" s="57"/>
      <c r="JP52" s="57"/>
      <c r="JQ52" s="57"/>
      <c r="JR52" s="57"/>
      <c r="JS52" s="57"/>
      <c r="JT52" s="57"/>
      <c r="JU52" s="57"/>
      <c r="JV52" s="57"/>
      <c r="JW52" s="57"/>
      <c r="JX52" s="57"/>
      <c r="JY52" s="57"/>
      <c r="JZ52" s="57"/>
      <c r="KA52" s="57"/>
      <c r="KB52" s="57"/>
      <c r="KC52" s="57"/>
      <c r="KD52" s="57"/>
      <c r="KE52" s="57"/>
      <c r="KF52" s="57"/>
      <c r="KG52" s="57"/>
      <c r="KH52" s="57"/>
      <c r="KI52" s="57"/>
      <c r="KJ52" s="57"/>
      <c r="KK52" s="57"/>
      <c r="KL52" s="57"/>
      <c r="KM52" s="57"/>
      <c r="KN52" s="57"/>
      <c r="KO52" s="57"/>
      <c r="KP52" s="57"/>
      <c r="KQ52" s="57"/>
      <c r="KR52" s="57"/>
      <c r="KS52" s="57"/>
      <c r="KT52" s="57"/>
      <c r="KU52" s="57"/>
      <c r="KV52" s="57"/>
      <c r="KW52" s="57"/>
      <c r="KX52" s="57"/>
      <c r="KY52" s="57"/>
      <c r="KZ52" s="57"/>
      <c r="LA52" s="57"/>
      <c r="LB52" s="57"/>
      <c r="LC52" s="57"/>
      <c r="LD52" s="57"/>
      <c r="LE52" s="57"/>
      <c r="LF52" s="57"/>
      <c r="LG52" s="57"/>
      <c r="LH52" s="57"/>
      <c r="LI52" s="57"/>
      <c r="LJ52" s="57"/>
      <c r="LK52" s="57"/>
      <c r="LL52" s="57"/>
      <c r="LM52" s="57"/>
      <c r="LN52" s="57"/>
      <c r="LO52" s="57"/>
      <c r="LP52" s="57"/>
      <c r="LQ52" s="57"/>
      <c r="LR52" s="57"/>
      <c r="LS52" s="57"/>
      <c r="LT52" s="57"/>
      <c r="LU52" s="57"/>
      <c r="LV52" s="57"/>
      <c r="LW52" s="57"/>
      <c r="LX52" s="57"/>
      <c r="LY52" s="57"/>
      <c r="LZ52" s="57"/>
      <c r="MA52" s="57"/>
      <c r="MB52" s="57"/>
      <c r="MC52" s="57"/>
      <c r="MD52" s="57"/>
      <c r="ME52" s="57"/>
      <c r="MF52" s="57"/>
      <c r="MG52" s="57"/>
      <c r="MH52" s="57"/>
      <c r="MI52" s="57"/>
      <c r="MJ52" s="57"/>
      <c r="MK52" s="57"/>
      <c r="ML52" s="57"/>
      <c r="MM52" s="57"/>
      <c r="MN52" s="57"/>
      <c r="MO52" s="57"/>
      <c r="MP52" s="57"/>
      <c r="MQ52" s="57"/>
      <c r="MR52" s="57"/>
      <c r="MS52" s="57"/>
      <c r="MT52" s="57"/>
      <c r="MU52" s="57"/>
      <c r="MV52" s="57"/>
      <c r="MW52" s="57"/>
      <c r="MX52" s="57"/>
      <c r="MY52" s="57"/>
      <c r="MZ52" s="57"/>
      <c r="NA52" s="57"/>
      <c r="NB52" s="57"/>
      <c r="NC52" s="57"/>
      <c r="ND52" s="57"/>
      <c r="NE52" s="57"/>
      <c r="NF52" s="57"/>
      <c r="NG52" s="57"/>
      <c r="NH52" s="57"/>
      <c r="NI52" s="57"/>
      <c r="NJ52" s="57"/>
      <c r="NK52" s="57"/>
      <c r="NL52" s="57"/>
      <c r="NM52" s="57"/>
      <c r="NN52" s="57"/>
      <c r="NO52" s="57"/>
      <c r="NP52" s="57"/>
      <c r="NQ52" s="57"/>
      <c r="NR52" s="57"/>
      <c r="NS52" s="57"/>
      <c r="NT52" s="57"/>
      <c r="NU52" s="57"/>
      <c r="NV52" s="57"/>
      <c r="NW52" s="57"/>
      <c r="NX52" s="57"/>
      <c r="NY52" s="57"/>
      <c r="NZ52" s="57"/>
      <c r="OA52" s="57"/>
      <c r="OB52" s="57"/>
      <c r="OC52" s="57"/>
      <c r="OD52" s="57"/>
      <c r="OE52" s="57"/>
      <c r="OF52" s="57"/>
      <c r="OG52" s="57"/>
      <c r="OH52" s="57"/>
      <c r="OI52" s="57"/>
      <c r="OJ52" s="57"/>
      <c r="OK52" s="57"/>
      <c r="OL52" s="57"/>
      <c r="OM52" s="57"/>
      <c r="ON52" s="57"/>
      <c r="OO52" s="57"/>
      <c r="OP52" s="57"/>
      <c r="OQ52" s="57"/>
      <c r="OR52" s="57"/>
      <c r="OS52" s="57"/>
      <c r="OT52" s="57"/>
      <c r="OU52" s="57"/>
      <c r="OV52" s="57"/>
      <c r="OW52" s="57"/>
      <c r="OX52" s="57"/>
      <c r="OY52" s="57"/>
      <c r="OZ52" s="57"/>
      <c r="PA52" s="57"/>
      <c r="PB52" s="57"/>
      <c r="PC52" s="57"/>
      <c r="PD52" s="57"/>
      <c r="PE52" s="57"/>
      <c r="PF52" s="57"/>
      <c r="PG52" s="57"/>
      <c r="PH52" s="57"/>
      <c r="PI52" s="57"/>
      <c r="PJ52" s="57"/>
      <c r="PK52" s="57"/>
      <c r="PL52" s="57"/>
      <c r="PM52" s="57"/>
      <c r="PN52" s="57"/>
      <c r="PO52" s="57"/>
      <c r="PP52" s="57"/>
      <c r="PQ52" s="57"/>
      <c r="PR52" s="57"/>
      <c r="PS52" s="57"/>
      <c r="PT52" s="57"/>
      <c r="PU52" s="57"/>
      <c r="PV52" s="57"/>
      <c r="PW52" s="57"/>
      <c r="PX52" s="57"/>
      <c r="PY52" s="57"/>
      <c r="PZ52" s="57"/>
      <c r="QA52" s="57"/>
      <c r="QB52" s="57"/>
      <c r="QC52" s="57"/>
      <c r="QD52" s="57"/>
      <c r="QE52" s="57"/>
    </row>
    <row r="53" spans="1:448" s="4" customFormat="1" ht="30" customHeight="1" x14ac:dyDescent="0.2">
      <c r="B53" s="109">
        <v>29</v>
      </c>
      <c r="C53" s="73" t="s">
        <v>9</v>
      </c>
      <c r="D53" s="124" t="s">
        <v>129</v>
      </c>
      <c r="E53" s="310" t="s">
        <v>243</v>
      </c>
      <c r="F53" s="311" t="s">
        <v>364</v>
      </c>
      <c r="G53" s="158" t="s">
        <v>83</v>
      </c>
      <c r="H53" s="169" t="s">
        <v>350</v>
      </c>
      <c r="I53" s="169">
        <v>12</v>
      </c>
      <c r="J53" s="24">
        <v>64</v>
      </c>
      <c r="K53" s="24">
        <v>8</v>
      </c>
      <c r="L53" s="24">
        <v>8</v>
      </c>
      <c r="M53" s="85">
        <f t="shared" ref="M53:M63" si="16">I53*J53</f>
        <v>768</v>
      </c>
      <c r="N53" s="381">
        <f t="shared" ref="N53:N58" si="17">IFERROR(O53*I53,"-")</f>
        <v>0</v>
      </c>
      <c r="O53" s="179">
        <v>0</v>
      </c>
      <c r="P53" s="489">
        <f t="shared" ref="P53:P58" si="18">IFERROR(O53/J53,"-")</f>
        <v>0</v>
      </c>
      <c r="Q53" s="192"/>
      <c r="R53" s="5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  <c r="IX53" s="57"/>
      <c r="IY53" s="57"/>
      <c r="IZ53" s="57"/>
      <c r="JA53" s="57"/>
      <c r="JB53" s="57"/>
      <c r="JC53" s="57"/>
      <c r="JD53" s="57"/>
      <c r="JE53" s="57"/>
      <c r="JF53" s="57"/>
      <c r="JG53" s="57"/>
      <c r="JH53" s="57"/>
      <c r="JI53" s="57"/>
      <c r="JJ53" s="57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57"/>
      <c r="KZ53" s="57"/>
      <c r="LA53" s="57"/>
      <c r="LB53" s="57"/>
      <c r="LC53" s="57"/>
      <c r="LD53" s="57"/>
      <c r="LE53" s="57"/>
      <c r="LF53" s="57"/>
      <c r="LG53" s="57"/>
      <c r="LH53" s="57"/>
      <c r="LI53" s="57"/>
      <c r="LJ53" s="57"/>
      <c r="LK53" s="57"/>
      <c r="LL53" s="57"/>
      <c r="LM53" s="57"/>
      <c r="LN53" s="57"/>
      <c r="LO53" s="57"/>
      <c r="LP53" s="57"/>
      <c r="LQ53" s="57"/>
      <c r="LR53" s="57"/>
      <c r="LS53" s="57"/>
      <c r="LT53" s="57"/>
      <c r="LU53" s="57"/>
      <c r="LV53" s="57"/>
      <c r="LW53" s="57"/>
      <c r="LX53" s="57"/>
      <c r="LY53" s="57"/>
      <c r="LZ53" s="57"/>
      <c r="MA53" s="57"/>
      <c r="MB53" s="57"/>
      <c r="MC53" s="57"/>
      <c r="MD53" s="57"/>
      <c r="ME53" s="57"/>
      <c r="MF53" s="57"/>
      <c r="MG53" s="57"/>
      <c r="MH53" s="57"/>
      <c r="MI53" s="57"/>
      <c r="MJ53" s="57"/>
      <c r="MK53" s="57"/>
      <c r="ML53" s="57"/>
      <c r="MM53" s="57"/>
      <c r="MN53" s="57"/>
      <c r="MO53" s="57"/>
      <c r="MP53" s="57"/>
      <c r="MQ53" s="57"/>
      <c r="MR53" s="57"/>
      <c r="MS53" s="57"/>
      <c r="MT53" s="57"/>
      <c r="MU53" s="57"/>
      <c r="MV53" s="57"/>
      <c r="MW53" s="57"/>
      <c r="MX53" s="57"/>
      <c r="MY53" s="57"/>
      <c r="MZ53" s="57"/>
      <c r="NA53" s="57"/>
      <c r="NB53" s="57"/>
      <c r="NC53" s="57"/>
      <c r="ND53" s="57"/>
      <c r="NE53" s="57"/>
      <c r="NF53" s="57"/>
      <c r="NG53" s="57"/>
      <c r="NH53" s="57"/>
      <c r="NI53" s="57"/>
      <c r="NJ53" s="57"/>
      <c r="NK53" s="57"/>
      <c r="NL53" s="57"/>
      <c r="NM53" s="57"/>
      <c r="NN53" s="57"/>
      <c r="NO53" s="57"/>
      <c r="NP53" s="57"/>
      <c r="NQ53" s="57"/>
      <c r="NR53" s="57"/>
      <c r="NS53" s="57"/>
      <c r="NT53" s="57"/>
      <c r="NU53" s="57"/>
      <c r="NV53" s="57"/>
      <c r="NW53" s="57"/>
      <c r="NX53" s="57"/>
      <c r="NY53" s="57"/>
      <c r="NZ53" s="57"/>
      <c r="OA53" s="57"/>
      <c r="OB53" s="57"/>
      <c r="OC53" s="57"/>
      <c r="OD53" s="57"/>
      <c r="OE53" s="57"/>
      <c r="OF53" s="57"/>
      <c r="OG53" s="57"/>
      <c r="OH53" s="57"/>
      <c r="OI53" s="57"/>
      <c r="OJ53" s="57"/>
      <c r="OK53" s="57"/>
      <c r="OL53" s="57"/>
      <c r="OM53" s="57"/>
      <c r="ON53" s="57"/>
      <c r="OO53" s="57"/>
      <c r="OP53" s="57"/>
      <c r="OQ53" s="57"/>
      <c r="OR53" s="57"/>
      <c r="OS53" s="57"/>
      <c r="OT53" s="57"/>
      <c r="OU53" s="57"/>
      <c r="OV53" s="57"/>
      <c r="OW53" s="57"/>
      <c r="OX53" s="57"/>
      <c r="OY53" s="57"/>
      <c r="OZ53" s="57"/>
      <c r="PA53" s="57"/>
      <c r="PB53" s="57"/>
      <c r="PC53" s="57"/>
      <c r="PD53" s="57"/>
      <c r="PE53" s="57"/>
      <c r="PF53" s="57"/>
      <c r="PG53" s="57"/>
      <c r="PH53" s="57"/>
      <c r="PI53" s="57"/>
      <c r="PJ53" s="57"/>
      <c r="PK53" s="57"/>
      <c r="PL53" s="57"/>
      <c r="PM53" s="57"/>
      <c r="PN53" s="57"/>
      <c r="PO53" s="57"/>
      <c r="PP53" s="57"/>
      <c r="PQ53" s="57"/>
      <c r="PR53" s="57"/>
      <c r="PS53" s="57"/>
      <c r="PT53" s="57"/>
      <c r="PU53" s="57"/>
      <c r="PV53" s="57"/>
      <c r="PW53" s="57"/>
      <c r="PX53" s="57"/>
      <c r="PY53" s="57"/>
      <c r="PZ53" s="57"/>
      <c r="QA53" s="57"/>
      <c r="QB53" s="57"/>
      <c r="QC53" s="57"/>
      <c r="QD53" s="57"/>
      <c r="QE53" s="57"/>
    </row>
    <row r="54" spans="1:448" s="4" customFormat="1" ht="30" customHeight="1" x14ac:dyDescent="0.2">
      <c r="B54" s="109">
        <v>30</v>
      </c>
      <c r="C54" s="74" t="s">
        <v>9</v>
      </c>
      <c r="D54" s="124" t="s">
        <v>130</v>
      </c>
      <c r="E54" s="310" t="s">
        <v>244</v>
      </c>
      <c r="F54" s="311" t="s">
        <v>364</v>
      </c>
      <c r="G54" s="158" t="s">
        <v>83</v>
      </c>
      <c r="H54" s="169" t="s">
        <v>350</v>
      </c>
      <c r="I54" s="172">
        <v>12</v>
      </c>
      <c r="J54" s="30">
        <v>64</v>
      </c>
      <c r="K54" s="30">
        <v>8</v>
      </c>
      <c r="L54" s="30">
        <v>8</v>
      </c>
      <c r="M54" s="88">
        <f t="shared" si="16"/>
        <v>768</v>
      </c>
      <c r="N54" s="381">
        <f t="shared" si="17"/>
        <v>0</v>
      </c>
      <c r="O54" s="179">
        <v>0</v>
      </c>
      <c r="P54" s="489">
        <f t="shared" si="18"/>
        <v>0</v>
      </c>
      <c r="Q54" s="192"/>
      <c r="R54" s="5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  <c r="IW54" s="57"/>
      <c r="IX54" s="57"/>
      <c r="IY54" s="57"/>
      <c r="IZ54" s="57"/>
      <c r="JA54" s="57"/>
      <c r="JB54" s="57"/>
      <c r="JC54" s="57"/>
      <c r="JD54" s="57"/>
      <c r="JE54" s="57"/>
      <c r="JF54" s="57"/>
      <c r="JG54" s="57"/>
      <c r="JH54" s="57"/>
      <c r="JI54" s="57"/>
      <c r="JJ54" s="57"/>
      <c r="JK54" s="57"/>
      <c r="JL54" s="57"/>
      <c r="JM54" s="57"/>
      <c r="JN54" s="57"/>
      <c r="JO54" s="57"/>
      <c r="JP54" s="57"/>
      <c r="JQ54" s="57"/>
      <c r="JR54" s="57"/>
      <c r="JS54" s="57"/>
      <c r="JT54" s="57"/>
      <c r="JU54" s="57"/>
      <c r="JV54" s="57"/>
      <c r="JW54" s="57"/>
      <c r="JX54" s="57"/>
      <c r="JY54" s="57"/>
      <c r="JZ54" s="57"/>
      <c r="KA54" s="57"/>
      <c r="KB54" s="57"/>
      <c r="KC54" s="57"/>
      <c r="KD54" s="57"/>
      <c r="KE54" s="57"/>
      <c r="KF54" s="57"/>
      <c r="KG54" s="57"/>
      <c r="KH54" s="57"/>
      <c r="KI54" s="57"/>
      <c r="KJ54" s="57"/>
      <c r="KK54" s="57"/>
      <c r="KL54" s="57"/>
      <c r="KM54" s="57"/>
      <c r="KN54" s="57"/>
      <c r="KO54" s="57"/>
      <c r="KP54" s="57"/>
      <c r="KQ54" s="57"/>
      <c r="KR54" s="57"/>
      <c r="KS54" s="57"/>
      <c r="KT54" s="57"/>
      <c r="KU54" s="57"/>
      <c r="KV54" s="57"/>
      <c r="KW54" s="57"/>
      <c r="KX54" s="57"/>
      <c r="KY54" s="57"/>
      <c r="KZ54" s="57"/>
      <c r="LA54" s="57"/>
      <c r="LB54" s="57"/>
      <c r="LC54" s="57"/>
      <c r="LD54" s="57"/>
      <c r="LE54" s="57"/>
      <c r="LF54" s="57"/>
      <c r="LG54" s="57"/>
      <c r="LH54" s="57"/>
      <c r="LI54" s="57"/>
      <c r="LJ54" s="57"/>
      <c r="LK54" s="57"/>
      <c r="LL54" s="57"/>
      <c r="LM54" s="57"/>
      <c r="LN54" s="57"/>
      <c r="LO54" s="57"/>
      <c r="LP54" s="57"/>
      <c r="LQ54" s="57"/>
      <c r="LR54" s="57"/>
      <c r="LS54" s="57"/>
      <c r="LT54" s="57"/>
      <c r="LU54" s="57"/>
      <c r="LV54" s="57"/>
      <c r="LW54" s="57"/>
      <c r="LX54" s="57"/>
      <c r="LY54" s="57"/>
      <c r="LZ54" s="57"/>
      <c r="MA54" s="57"/>
      <c r="MB54" s="57"/>
      <c r="MC54" s="57"/>
      <c r="MD54" s="57"/>
      <c r="ME54" s="57"/>
      <c r="MF54" s="57"/>
      <c r="MG54" s="57"/>
      <c r="MH54" s="57"/>
      <c r="MI54" s="57"/>
      <c r="MJ54" s="57"/>
      <c r="MK54" s="57"/>
      <c r="ML54" s="57"/>
      <c r="MM54" s="57"/>
      <c r="MN54" s="57"/>
      <c r="MO54" s="57"/>
      <c r="MP54" s="57"/>
      <c r="MQ54" s="57"/>
      <c r="MR54" s="57"/>
      <c r="MS54" s="57"/>
      <c r="MT54" s="57"/>
      <c r="MU54" s="57"/>
      <c r="MV54" s="57"/>
      <c r="MW54" s="57"/>
      <c r="MX54" s="57"/>
      <c r="MY54" s="57"/>
      <c r="MZ54" s="57"/>
      <c r="NA54" s="57"/>
      <c r="NB54" s="57"/>
      <c r="NC54" s="57"/>
      <c r="ND54" s="57"/>
      <c r="NE54" s="57"/>
      <c r="NF54" s="57"/>
      <c r="NG54" s="57"/>
      <c r="NH54" s="57"/>
      <c r="NI54" s="57"/>
      <c r="NJ54" s="57"/>
      <c r="NK54" s="57"/>
      <c r="NL54" s="57"/>
      <c r="NM54" s="57"/>
      <c r="NN54" s="57"/>
      <c r="NO54" s="57"/>
      <c r="NP54" s="57"/>
      <c r="NQ54" s="57"/>
      <c r="NR54" s="57"/>
      <c r="NS54" s="57"/>
      <c r="NT54" s="57"/>
      <c r="NU54" s="57"/>
      <c r="NV54" s="57"/>
      <c r="NW54" s="57"/>
      <c r="NX54" s="57"/>
      <c r="NY54" s="57"/>
      <c r="NZ54" s="57"/>
      <c r="OA54" s="57"/>
      <c r="OB54" s="57"/>
      <c r="OC54" s="57"/>
      <c r="OD54" s="57"/>
      <c r="OE54" s="57"/>
      <c r="OF54" s="57"/>
      <c r="OG54" s="57"/>
      <c r="OH54" s="57"/>
      <c r="OI54" s="57"/>
      <c r="OJ54" s="57"/>
      <c r="OK54" s="57"/>
      <c r="OL54" s="57"/>
      <c r="OM54" s="57"/>
      <c r="ON54" s="57"/>
      <c r="OO54" s="57"/>
      <c r="OP54" s="57"/>
      <c r="OQ54" s="57"/>
      <c r="OR54" s="57"/>
      <c r="OS54" s="57"/>
      <c r="OT54" s="57"/>
      <c r="OU54" s="57"/>
      <c r="OV54" s="57"/>
      <c r="OW54" s="57"/>
      <c r="OX54" s="57"/>
      <c r="OY54" s="57"/>
      <c r="OZ54" s="57"/>
      <c r="PA54" s="57"/>
      <c r="PB54" s="57"/>
      <c r="PC54" s="57"/>
      <c r="PD54" s="57"/>
      <c r="PE54" s="57"/>
      <c r="PF54" s="57"/>
      <c r="PG54" s="57"/>
      <c r="PH54" s="57"/>
      <c r="PI54" s="57"/>
      <c r="PJ54" s="57"/>
      <c r="PK54" s="57"/>
      <c r="PL54" s="57"/>
      <c r="PM54" s="57"/>
      <c r="PN54" s="57"/>
      <c r="PO54" s="57"/>
      <c r="PP54" s="57"/>
      <c r="PQ54" s="57"/>
      <c r="PR54" s="57"/>
      <c r="PS54" s="57"/>
      <c r="PT54" s="57"/>
      <c r="PU54" s="57"/>
      <c r="PV54" s="57"/>
      <c r="PW54" s="57"/>
      <c r="PX54" s="57"/>
      <c r="PY54" s="57"/>
      <c r="PZ54" s="57"/>
      <c r="QA54" s="57"/>
      <c r="QB54" s="57"/>
      <c r="QC54" s="57"/>
      <c r="QD54" s="57"/>
      <c r="QE54" s="57"/>
    </row>
    <row r="55" spans="1:448" s="4" customFormat="1" ht="30" customHeight="1" x14ac:dyDescent="0.2">
      <c r="B55" s="109">
        <v>31</v>
      </c>
      <c r="C55" s="74" t="s">
        <v>9</v>
      </c>
      <c r="D55" s="124" t="s">
        <v>131</v>
      </c>
      <c r="E55" s="310" t="s">
        <v>245</v>
      </c>
      <c r="F55" s="311" t="s">
        <v>364</v>
      </c>
      <c r="G55" s="158" t="s">
        <v>83</v>
      </c>
      <c r="H55" s="169" t="s">
        <v>350</v>
      </c>
      <c r="I55" s="172">
        <v>12</v>
      </c>
      <c r="J55" s="30">
        <v>64</v>
      </c>
      <c r="K55" s="30">
        <v>8</v>
      </c>
      <c r="L55" s="30">
        <v>8</v>
      </c>
      <c r="M55" s="88">
        <f t="shared" si="16"/>
        <v>768</v>
      </c>
      <c r="N55" s="381">
        <f t="shared" si="17"/>
        <v>0</v>
      </c>
      <c r="O55" s="179">
        <v>0</v>
      </c>
      <c r="P55" s="489">
        <f t="shared" si="18"/>
        <v>0</v>
      </c>
      <c r="Q55" s="192"/>
      <c r="R55" s="5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</row>
    <row r="56" spans="1:448" s="4" customFormat="1" ht="30" customHeight="1" x14ac:dyDescent="0.2">
      <c r="B56" s="109">
        <v>32</v>
      </c>
      <c r="C56" s="74" t="s">
        <v>9</v>
      </c>
      <c r="D56" s="124" t="s">
        <v>132</v>
      </c>
      <c r="E56" s="310" t="s">
        <v>246</v>
      </c>
      <c r="F56" s="311" t="s">
        <v>364</v>
      </c>
      <c r="G56" s="158" t="s">
        <v>83</v>
      </c>
      <c r="H56" s="169" t="s">
        <v>350</v>
      </c>
      <c r="I56" s="172">
        <v>12</v>
      </c>
      <c r="J56" s="30">
        <v>64</v>
      </c>
      <c r="K56" s="30">
        <v>8</v>
      </c>
      <c r="L56" s="30">
        <v>8</v>
      </c>
      <c r="M56" s="88">
        <f t="shared" si="16"/>
        <v>768</v>
      </c>
      <c r="N56" s="381">
        <f t="shared" si="17"/>
        <v>0</v>
      </c>
      <c r="O56" s="179">
        <v>0</v>
      </c>
      <c r="P56" s="489">
        <f t="shared" si="18"/>
        <v>0</v>
      </c>
      <c r="Q56" s="192"/>
      <c r="R56" s="5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  <c r="IW56" s="57"/>
      <c r="IX56" s="57"/>
      <c r="IY56" s="57"/>
      <c r="IZ56" s="57"/>
      <c r="JA56" s="57"/>
      <c r="JB56" s="57"/>
      <c r="JC56" s="57"/>
      <c r="JD56" s="57"/>
      <c r="JE56" s="57"/>
      <c r="JF56" s="57"/>
      <c r="JG56" s="57"/>
      <c r="JH56" s="57"/>
      <c r="JI56" s="57"/>
      <c r="JJ56" s="57"/>
      <c r="JK56" s="57"/>
      <c r="JL56" s="57"/>
      <c r="JM56" s="57"/>
      <c r="JN56" s="57"/>
      <c r="JO56" s="57"/>
      <c r="JP56" s="57"/>
      <c r="JQ56" s="57"/>
      <c r="JR56" s="57"/>
      <c r="JS56" s="57"/>
      <c r="JT56" s="57"/>
      <c r="JU56" s="57"/>
      <c r="JV56" s="57"/>
      <c r="JW56" s="57"/>
      <c r="JX56" s="57"/>
      <c r="JY56" s="57"/>
      <c r="JZ56" s="57"/>
      <c r="KA56" s="57"/>
      <c r="KB56" s="57"/>
      <c r="KC56" s="57"/>
      <c r="KD56" s="57"/>
      <c r="KE56" s="57"/>
      <c r="KF56" s="57"/>
      <c r="KG56" s="57"/>
      <c r="KH56" s="57"/>
      <c r="KI56" s="57"/>
      <c r="KJ56" s="57"/>
      <c r="KK56" s="57"/>
      <c r="KL56" s="57"/>
      <c r="KM56" s="57"/>
      <c r="KN56" s="57"/>
      <c r="KO56" s="57"/>
      <c r="KP56" s="57"/>
      <c r="KQ56" s="57"/>
      <c r="KR56" s="57"/>
      <c r="KS56" s="57"/>
      <c r="KT56" s="57"/>
      <c r="KU56" s="57"/>
      <c r="KV56" s="57"/>
      <c r="KW56" s="57"/>
      <c r="KX56" s="57"/>
      <c r="KY56" s="57"/>
      <c r="KZ56" s="57"/>
      <c r="LA56" s="57"/>
      <c r="LB56" s="57"/>
      <c r="LC56" s="57"/>
      <c r="LD56" s="57"/>
      <c r="LE56" s="57"/>
      <c r="LF56" s="57"/>
      <c r="LG56" s="57"/>
      <c r="LH56" s="57"/>
      <c r="LI56" s="57"/>
      <c r="LJ56" s="57"/>
      <c r="LK56" s="57"/>
      <c r="LL56" s="57"/>
      <c r="LM56" s="57"/>
      <c r="LN56" s="57"/>
      <c r="LO56" s="57"/>
      <c r="LP56" s="57"/>
      <c r="LQ56" s="57"/>
      <c r="LR56" s="57"/>
      <c r="LS56" s="57"/>
      <c r="LT56" s="57"/>
      <c r="LU56" s="57"/>
      <c r="LV56" s="57"/>
      <c r="LW56" s="57"/>
      <c r="LX56" s="57"/>
      <c r="LY56" s="57"/>
      <c r="LZ56" s="57"/>
      <c r="MA56" s="57"/>
      <c r="MB56" s="57"/>
      <c r="MC56" s="57"/>
      <c r="MD56" s="57"/>
      <c r="ME56" s="57"/>
      <c r="MF56" s="57"/>
      <c r="MG56" s="57"/>
      <c r="MH56" s="57"/>
      <c r="MI56" s="57"/>
      <c r="MJ56" s="57"/>
      <c r="MK56" s="57"/>
      <c r="ML56" s="57"/>
      <c r="MM56" s="57"/>
      <c r="MN56" s="57"/>
      <c r="MO56" s="57"/>
      <c r="MP56" s="57"/>
      <c r="MQ56" s="57"/>
      <c r="MR56" s="57"/>
      <c r="MS56" s="57"/>
      <c r="MT56" s="57"/>
      <c r="MU56" s="57"/>
      <c r="MV56" s="57"/>
      <c r="MW56" s="57"/>
      <c r="MX56" s="57"/>
      <c r="MY56" s="57"/>
      <c r="MZ56" s="57"/>
      <c r="NA56" s="57"/>
      <c r="NB56" s="57"/>
      <c r="NC56" s="57"/>
      <c r="ND56" s="57"/>
      <c r="NE56" s="57"/>
      <c r="NF56" s="57"/>
      <c r="NG56" s="57"/>
      <c r="NH56" s="57"/>
      <c r="NI56" s="57"/>
      <c r="NJ56" s="57"/>
      <c r="NK56" s="57"/>
      <c r="NL56" s="57"/>
      <c r="NM56" s="57"/>
      <c r="NN56" s="57"/>
      <c r="NO56" s="57"/>
      <c r="NP56" s="57"/>
      <c r="NQ56" s="57"/>
      <c r="NR56" s="57"/>
      <c r="NS56" s="57"/>
      <c r="NT56" s="57"/>
      <c r="NU56" s="57"/>
      <c r="NV56" s="57"/>
      <c r="NW56" s="57"/>
      <c r="NX56" s="57"/>
      <c r="NY56" s="57"/>
      <c r="NZ56" s="57"/>
      <c r="OA56" s="57"/>
      <c r="OB56" s="57"/>
      <c r="OC56" s="57"/>
      <c r="OD56" s="57"/>
      <c r="OE56" s="57"/>
      <c r="OF56" s="57"/>
      <c r="OG56" s="57"/>
      <c r="OH56" s="57"/>
      <c r="OI56" s="57"/>
      <c r="OJ56" s="57"/>
      <c r="OK56" s="57"/>
      <c r="OL56" s="57"/>
      <c r="OM56" s="57"/>
      <c r="ON56" s="57"/>
      <c r="OO56" s="57"/>
      <c r="OP56" s="57"/>
      <c r="OQ56" s="57"/>
      <c r="OR56" s="57"/>
      <c r="OS56" s="57"/>
      <c r="OT56" s="57"/>
      <c r="OU56" s="57"/>
      <c r="OV56" s="57"/>
      <c r="OW56" s="57"/>
      <c r="OX56" s="57"/>
      <c r="OY56" s="57"/>
      <c r="OZ56" s="57"/>
      <c r="PA56" s="57"/>
      <c r="PB56" s="57"/>
      <c r="PC56" s="57"/>
      <c r="PD56" s="57"/>
      <c r="PE56" s="57"/>
      <c r="PF56" s="57"/>
      <c r="PG56" s="57"/>
      <c r="PH56" s="57"/>
      <c r="PI56" s="57"/>
      <c r="PJ56" s="57"/>
      <c r="PK56" s="57"/>
      <c r="PL56" s="57"/>
      <c r="PM56" s="57"/>
      <c r="PN56" s="57"/>
      <c r="PO56" s="57"/>
      <c r="PP56" s="57"/>
      <c r="PQ56" s="57"/>
      <c r="PR56" s="57"/>
      <c r="PS56" s="57"/>
      <c r="PT56" s="57"/>
      <c r="PU56" s="57"/>
      <c r="PV56" s="57"/>
      <c r="PW56" s="57"/>
      <c r="PX56" s="57"/>
      <c r="PY56" s="57"/>
      <c r="PZ56" s="57"/>
      <c r="QA56" s="57"/>
      <c r="QB56" s="57"/>
      <c r="QC56" s="57"/>
      <c r="QD56" s="57"/>
      <c r="QE56" s="57"/>
    </row>
    <row r="57" spans="1:448" s="4" customFormat="1" ht="30" customHeight="1" x14ac:dyDescent="0.2">
      <c r="B57" s="109">
        <v>33</v>
      </c>
      <c r="C57" s="74" t="s">
        <v>9</v>
      </c>
      <c r="D57" s="124" t="s">
        <v>133</v>
      </c>
      <c r="E57" s="310" t="s">
        <v>293</v>
      </c>
      <c r="F57" s="311" t="s">
        <v>364</v>
      </c>
      <c r="G57" s="158" t="s">
        <v>115</v>
      </c>
      <c r="H57" s="169" t="s">
        <v>350</v>
      </c>
      <c r="I57" s="172">
        <v>12</v>
      </c>
      <c r="J57" s="30">
        <v>64</v>
      </c>
      <c r="K57" s="30">
        <v>8</v>
      </c>
      <c r="L57" s="30">
        <v>8</v>
      </c>
      <c r="M57" s="88">
        <f t="shared" si="16"/>
        <v>768</v>
      </c>
      <c r="N57" s="381">
        <f t="shared" si="17"/>
        <v>0</v>
      </c>
      <c r="O57" s="179">
        <v>0</v>
      </c>
      <c r="P57" s="489">
        <f t="shared" si="18"/>
        <v>0</v>
      </c>
      <c r="Q57" s="192"/>
      <c r="R57" s="5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 s="57"/>
      <c r="IX57" s="57"/>
      <c r="IY57" s="57"/>
      <c r="IZ57" s="57"/>
      <c r="JA57" s="57"/>
      <c r="JB57" s="57"/>
      <c r="JC57" s="57"/>
      <c r="JD57" s="57"/>
      <c r="JE57" s="57"/>
      <c r="JF57" s="57"/>
      <c r="JG57" s="57"/>
      <c r="JH57" s="57"/>
      <c r="JI57" s="57"/>
      <c r="JJ57" s="57"/>
      <c r="JK57" s="57"/>
      <c r="JL57" s="57"/>
      <c r="JM57" s="57"/>
      <c r="JN57" s="57"/>
      <c r="JO57" s="57"/>
      <c r="JP57" s="57"/>
      <c r="JQ57" s="57"/>
      <c r="JR57" s="57"/>
      <c r="JS57" s="57"/>
      <c r="JT57" s="57"/>
      <c r="JU57" s="57"/>
      <c r="JV57" s="57"/>
      <c r="JW57" s="57"/>
      <c r="JX57" s="57"/>
      <c r="JY57" s="57"/>
      <c r="JZ57" s="57"/>
      <c r="KA57" s="57"/>
      <c r="KB57" s="57"/>
      <c r="KC57" s="57"/>
      <c r="KD57" s="57"/>
      <c r="KE57" s="57"/>
      <c r="KF57" s="57"/>
      <c r="KG57" s="57"/>
      <c r="KH57" s="57"/>
      <c r="KI57" s="57"/>
      <c r="KJ57" s="57"/>
      <c r="KK57" s="57"/>
      <c r="KL57" s="57"/>
      <c r="KM57" s="57"/>
      <c r="KN57" s="57"/>
      <c r="KO57" s="57"/>
      <c r="KP57" s="57"/>
      <c r="KQ57" s="57"/>
      <c r="KR57" s="57"/>
      <c r="KS57" s="57"/>
      <c r="KT57" s="57"/>
      <c r="KU57" s="57"/>
      <c r="KV57" s="57"/>
      <c r="KW57" s="57"/>
      <c r="KX57" s="57"/>
      <c r="KY57" s="57"/>
      <c r="KZ57" s="57"/>
      <c r="LA57" s="57"/>
      <c r="LB57" s="57"/>
      <c r="LC57" s="57"/>
      <c r="LD57" s="57"/>
      <c r="LE57" s="57"/>
      <c r="LF57" s="57"/>
      <c r="LG57" s="57"/>
      <c r="LH57" s="57"/>
      <c r="LI57" s="57"/>
      <c r="LJ57" s="57"/>
      <c r="LK57" s="57"/>
      <c r="LL57" s="57"/>
      <c r="LM57" s="57"/>
      <c r="LN57" s="57"/>
      <c r="LO57" s="57"/>
      <c r="LP57" s="57"/>
      <c r="LQ57" s="57"/>
      <c r="LR57" s="57"/>
      <c r="LS57" s="57"/>
      <c r="LT57" s="57"/>
      <c r="LU57" s="57"/>
      <c r="LV57" s="57"/>
      <c r="LW57" s="57"/>
      <c r="LX57" s="57"/>
      <c r="LY57" s="57"/>
      <c r="LZ57" s="57"/>
      <c r="MA57" s="57"/>
      <c r="MB57" s="57"/>
      <c r="MC57" s="57"/>
      <c r="MD57" s="57"/>
      <c r="ME57" s="57"/>
      <c r="MF57" s="57"/>
      <c r="MG57" s="57"/>
      <c r="MH57" s="57"/>
      <c r="MI57" s="57"/>
      <c r="MJ57" s="57"/>
      <c r="MK57" s="57"/>
      <c r="ML57" s="57"/>
      <c r="MM57" s="57"/>
      <c r="MN57" s="57"/>
      <c r="MO57" s="57"/>
      <c r="MP57" s="57"/>
      <c r="MQ57" s="57"/>
      <c r="MR57" s="57"/>
      <c r="MS57" s="57"/>
      <c r="MT57" s="57"/>
      <c r="MU57" s="57"/>
      <c r="MV57" s="57"/>
      <c r="MW57" s="57"/>
      <c r="MX57" s="57"/>
      <c r="MY57" s="57"/>
      <c r="MZ57" s="57"/>
      <c r="NA57" s="57"/>
      <c r="NB57" s="57"/>
      <c r="NC57" s="57"/>
      <c r="ND57" s="57"/>
      <c r="NE57" s="57"/>
      <c r="NF57" s="57"/>
      <c r="NG57" s="57"/>
      <c r="NH57" s="57"/>
      <c r="NI57" s="57"/>
      <c r="NJ57" s="57"/>
      <c r="NK57" s="57"/>
      <c r="NL57" s="57"/>
      <c r="NM57" s="57"/>
      <c r="NN57" s="57"/>
      <c r="NO57" s="57"/>
      <c r="NP57" s="57"/>
      <c r="NQ57" s="57"/>
      <c r="NR57" s="57"/>
      <c r="NS57" s="57"/>
      <c r="NT57" s="57"/>
      <c r="NU57" s="57"/>
      <c r="NV57" s="57"/>
      <c r="NW57" s="57"/>
      <c r="NX57" s="57"/>
      <c r="NY57" s="57"/>
      <c r="NZ57" s="57"/>
      <c r="OA57" s="57"/>
      <c r="OB57" s="57"/>
      <c r="OC57" s="57"/>
      <c r="OD57" s="57"/>
      <c r="OE57" s="57"/>
      <c r="OF57" s="57"/>
      <c r="OG57" s="57"/>
      <c r="OH57" s="57"/>
      <c r="OI57" s="57"/>
      <c r="OJ57" s="57"/>
      <c r="OK57" s="57"/>
      <c r="OL57" s="57"/>
      <c r="OM57" s="57"/>
      <c r="ON57" s="57"/>
      <c r="OO57" s="57"/>
      <c r="OP57" s="57"/>
      <c r="OQ57" s="57"/>
      <c r="OR57" s="57"/>
      <c r="OS57" s="57"/>
      <c r="OT57" s="57"/>
      <c r="OU57" s="57"/>
      <c r="OV57" s="57"/>
      <c r="OW57" s="57"/>
      <c r="OX57" s="57"/>
      <c r="OY57" s="57"/>
      <c r="OZ57" s="57"/>
      <c r="PA57" s="57"/>
      <c r="PB57" s="57"/>
      <c r="PC57" s="57"/>
      <c r="PD57" s="57"/>
      <c r="PE57" s="57"/>
      <c r="PF57" s="57"/>
      <c r="PG57" s="57"/>
      <c r="PH57" s="57"/>
      <c r="PI57" s="57"/>
      <c r="PJ57" s="57"/>
      <c r="PK57" s="57"/>
      <c r="PL57" s="57"/>
      <c r="PM57" s="57"/>
      <c r="PN57" s="57"/>
      <c r="PO57" s="57"/>
      <c r="PP57" s="57"/>
      <c r="PQ57" s="57"/>
      <c r="PR57" s="57"/>
      <c r="PS57" s="57"/>
      <c r="PT57" s="57"/>
      <c r="PU57" s="57"/>
      <c r="PV57" s="57"/>
      <c r="PW57" s="57"/>
      <c r="PX57" s="57"/>
      <c r="PY57" s="57"/>
      <c r="PZ57" s="57"/>
      <c r="QA57" s="57"/>
      <c r="QB57" s="57"/>
      <c r="QC57" s="57"/>
      <c r="QD57" s="57"/>
      <c r="QE57" s="57"/>
    </row>
    <row r="58" spans="1:448" s="4" customFormat="1" ht="30" customHeight="1" x14ac:dyDescent="0.2">
      <c r="B58" s="109">
        <v>34</v>
      </c>
      <c r="C58" s="74" t="s">
        <v>9</v>
      </c>
      <c r="D58" s="124" t="s">
        <v>134</v>
      </c>
      <c r="E58" s="310" t="s">
        <v>292</v>
      </c>
      <c r="F58" s="311" t="s">
        <v>364</v>
      </c>
      <c r="G58" s="158" t="s">
        <v>115</v>
      </c>
      <c r="H58" s="169" t="s">
        <v>350</v>
      </c>
      <c r="I58" s="172">
        <v>12</v>
      </c>
      <c r="J58" s="30">
        <v>64</v>
      </c>
      <c r="K58" s="30">
        <v>8</v>
      </c>
      <c r="L58" s="30">
        <v>8</v>
      </c>
      <c r="M58" s="88">
        <f t="shared" si="16"/>
        <v>768</v>
      </c>
      <c r="N58" s="381">
        <f t="shared" si="17"/>
        <v>0</v>
      </c>
      <c r="O58" s="179">
        <v>0</v>
      </c>
      <c r="P58" s="489">
        <f t="shared" si="18"/>
        <v>0</v>
      </c>
      <c r="Q58" s="192"/>
      <c r="R58" s="5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  <c r="IX58" s="57"/>
      <c r="IY58" s="57"/>
      <c r="IZ58" s="57"/>
      <c r="JA58" s="57"/>
      <c r="JB58" s="57"/>
      <c r="JC58" s="57"/>
      <c r="JD58" s="57"/>
      <c r="JE58" s="57"/>
      <c r="JF58" s="57"/>
      <c r="JG58" s="57"/>
      <c r="JH58" s="57"/>
      <c r="JI58" s="57"/>
      <c r="JJ58" s="57"/>
      <c r="JK58" s="57"/>
      <c r="JL58" s="57"/>
      <c r="JM58" s="57"/>
      <c r="JN58" s="57"/>
      <c r="JO58" s="57"/>
      <c r="JP58" s="57"/>
      <c r="JQ58" s="57"/>
      <c r="JR58" s="57"/>
      <c r="JS58" s="57"/>
      <c r="JT58" s="57"/>
      <c r="JU58" s="57"/>
      <c r="JV58" s="57"/>
      <c r="JW58" s="57"/>
      <c r="JX58" s="57"/>
      <c r="JY58" s="57"/>
      <c r="JZ58" s="57"/>
      <c r="KA58" s="57"/>
      <c r="KB58" s="57"/>
      <c r="KC58" s="57"/>
      <c r="KD58" s="57"/>
      <c r="KE58" s="57"/>
      <c r="KF58" s="57"/>
      <c r="KG58" s="57"/>
      <c r="KH58" s="57"/>
      <c r="KI58" s="57"/>
      <c r="KJ58" s="57"/>
      <c r="KK58" s="57"/>
      <c r="KL58" s="57"/>
      <c r="KM58" s="57"/>
      <c r="KN58" s="57"/>
      <c r="KO58" s="57"/>
      <c r="KP58" s="57"/>
      <c r="KQ58" s="57"/>
      <c r="KR58" s="57"/>
      <c r="KS58" s="57"/>
      <c r="KT58" s="57"/>
      <c r="KU58" s="57"/>
      <c r="KV58" s="57"/>
      <c r="KW58" s="57"/>
      <c r="KX58" s="57"/>
      <c r="KY58" s="57"/>
      <c r="KZ58" s="57"/>
      <c r="LA58" s="57"/>
      <c r="LB58" s="57"/>
      <c r="LC58" s="57"/>
      <c r="LD58" s="57"/>
      <c r="LE58" s="57"/>
      <c r="LF58" s="57"/>
      <c r="LG58" s="57"/>
      <c r="LH58" s="57"/>
      <c r="LI58" s="57"/>
      <c r="LJ58" s="57"/>
      <c r="LK58" s="57"/>
      <c r="LL58" s="57"/>
      <c r="LM58" s="57"/>
      <c r="LN58" s="57"/>
      <c r="LO58" s="57"/>
      <c r="LP58" s="57"/>
      <c r="LQ58" s="57"/>
      <c r="LR58" s="57"/>
      <c r="LS58" s="57"/>
      <c r="LT58" s="57"/>
      <c r="LU58" s="57"/>
      <c r="LV58" s="57"/>
      <c r="LW58" s="57"/>
      <c r="LX58" s="57"/>
      <c r="LY58" s="57"/>
      <c r="LZ58" s="57"/>
      <c r="MA58" s="57"/>
      <c r="MB58" s="57"/>
      <c r="MC58" s="57"/>
      <c r="MD58" s="57"/>
      <c r="ME58" s="57"/>
      <c r="MF58" s="57"/>
      <c r="MG58" s="57"/>
      <c r="MH58" s="57"/>
      <c r="MI58" s="57"/>
      <c r="MJ58" s="57"/>
      <c r="MK58" s="57"/>
      <c r="ML58" s="57"/>
      <c r="MM58" s="57"/>
      <c r="MN58" s="57"/>
      <c r="MO58" s="57"/>
      <c r="MP58" s="57"/>
      <c r="MQ58" s="57"/>
      <c r="MR58" s="57"/>
      <c r="MS58" s="57"/>
      <c r="MT58" s="57"/>
      <c r="MU58" s="57"/>
      <c r="MV58" s="57"/>
      <c r="MW58" s="57"/>
      <c r="MX58" s="57"/>
      <c r="MY58" s="57"/>
      <c r="MZ58" s="57"/>
      <c r="NA58" s="57"/>
      <c r="NB58" s="57"/>
      <c r="NC58" s="57"/>
      <c r="ND58" s="57"/>
      <c r="NE58" s="57"/>
      <c r="NF58" s="57"/>
      <c r="NG58" s="57"/>
      <c r="NH58" s="57"/>
      <c r="NI58" s="57"/>
      <c r="NJ58" s="57"/>
      <c r="NK58" s="57"/>
      <c r="NL58" s="57"/>
      <c r="NM58" s="57"/>
      <c r="NN58" s="57"/>
      <c r="NO58" s="57"/>
      <c r="NP58" s="57"/>
      <c r="NQ58" s="57"/>
      <c r="NR58" s="57"/>
      <c r="NS58" s="57"/>
      <c r="NT58" s="57"/>
      <c r="NU58" s="57"/>
      <c r="NV58" s="57"/>
      <c r="NW58" s="57"/>
      <c r="NX58" s="57"/>
      <c r="NY58" s="57"/>
      <c r="NZ58" s="57"/>
      <c r="OA58" s="57"/>
      <c r="OB58" s="57"/>
      <c r="OC58" s="57"/>
      <c r="OD58" s="57"/>
      <c r="OE58" s="57"/>
      <c r="OF58" s="57"/>
      <c r="OG58" s="57"/>
      <c r="OH58" s="57"/>
      <c r="OI58" s="57"/>
      <c r="OJ58" s="57"/>
      <c r="OK58" s="57"/>
      <c r="OL58" s="57"/>
      <c r="OM58" s="57"/>
      <c r="ON58" s="57"/>
      <c r="OO58" s="57"/>
      <c r="OP58" s="57"/>
      <c r="OQ58" s="57"/>
      <c r="OR58" s="57"/>
      <c r="OS58" s="57"/>
      <c r="OT58" s="57"/>
      <c r="OU58" s="57"/>
      <c r="OV58" s="57"/>
      <c r="OW58" s="57"/>
      <c r="OX58" s="57"/>
      <c r="OY58" s="57"/>
      <c r="OZ58" s="57"/>
      <c r="PA58" s="57"/>
      <c r="PB58" s="57"/>
      <c r="PC58" s="57"/>
      <c r="PD58" s="57"/>
      <c r="PE58" s="57"/>
      <c r="PF58" s="57"/>
      <c r="PG58" s="57"/>
      <c r="PH58" s="57"/>
      <c r="PI58" s="57"/>
      <c r="PJ58" s="57"/>
      <c r="PK58" s="57"/>
      <c r="PL58" s="57"/>
      <c r="PM58" s="57"/>
      <c r="PN58" s="57"/>
      <c r="PO58" s="57"/>
      <c r="PP58" s="57"/>
      <c r="PQ58" s="57"/>
      <c r="PR58" s="57"/>
      <c r="PS58" s="57"/>
      <c r="PT58" s="57"/>
      <c r="PU58" s="57"/>
      <c r="PV58" s="57"/>
      <c r="PW58" s="57"/>
      <c r="PX58" s="57"/>
      <c r="PY58" s="57"/>
      <c r="PZ58" s="57"/>
      <c r="QA58" s="57"/>
      <c r="QB58" s="57"/>
      <c r="QC58" s="57"/>
      <c r="QD58" s="57"/>
      <c r="QE58" s="57"/>
    </row>
    <row r="59" spans="1:448" s="4" customFormat="1" ht="30" customHeight="1" x14ac:dyDescent="0.2">
      <c r="B59" s="115"/>
      <c r="C59" s="72"/>
      <c r="D59" s="129" t="s">
        <v>120</v>
      </c>
      <c r="E59" s="313"/>
      <c r="F59" s="314"/>
      <c r="G59" s="149"/>
      <c r="H59" s="164"/>
      <c r="I59" s="164"/>
      <c r="J59" s="116"/>
      <c r="K59" s="116"/>
      <c r="L59" s="116"/>
      <c r="M59" s="149"/>
      <c r="N59" s="481"/>
      <c r="O59" s="183"/>
      <c r="P59" s="493"/>
      <c r="Q59" s="187"/>
      <c r="R59" s="5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  <c r="IW59" s="57"/>
      <c r="IX59" s="57"/>
      <c r="IY59" s="57"/>
      <c r="IZ59" s="57"/>
      <c r="JA59" s="57"/>
      <c r="JB59" s="57"/>
      <c r="JC59" s="57"/>
      <c r="JD59" s="57"/>
      <c r="JE59" s="57"/>
      <c r="JF59" s="57"/>
      <c r="JG59" s="57"/>
      <c r="JH59" s="57"/>
      <c r="JI59" s="57"/>
      <c r="JJ59" s="57"/>
      <c r="JK59" s="57"/>
      <c r="JL59" s="57"/>
      <c r="JM59" s="57"/>
      <c r="JN59" s="57"/>
      <c r="JO59" s="57"/>
      <c r="JP59" s="57"/>
      <c r="JQ59" s="57"/>
      <c r="JR59" s="57"/>
      <c r="JS59" s="57"/>
      <c r="JT59" s="57"/>
      <c r="JU59" s="57"/>
      <c r="JV59" s="57"/>
      <c r="JW59" s="57"/>
      <c r="JX59" s="57"/>
      <c r="JY59" s="57"/>
      <c r="JZ59" s="57"/>
      <c r="KA59" s="57"/>
      <c r="KB59" s="57"/>
      <c r="KC59" s="57"/>
      <c r="KD59" s="57"/>
      <c r="KE59" s="57"/>
      <c r="KF59" s="57"/>
      <c r="KG59" s="57"/>
      <c r="KH59" s="57"/>
      <c r="KI59" s="57"/>
      <c r="KJ59" s="57"/>
      <c r="KK59" s="57"/>
      <c r="KL59" s="57"/>
      <c r="KM59" s="57"/>
      <c r="KN59" s="57"/>
      <c r="KO59" s="57"/>
      <c r="KP59" s="57"/>
      <c r="KQ59" s="57"/>
      <c r="KR59" s="57"/>
      <c r="KS59" s="57"/>
      <c r="KT59" s="57"/>
      <c r="KU59" s="57"/>
      <c r="KV59" s="57"/>
      <c r="KW59" s="57"/>
      <c r="KX59" s="57"/>
      <c r="KY59" s="57"/>
      <c r="KZ59" s="57"/>
      <c r="LA59" s="57"/>
      <c r="LB59" s="57"/>
      <c r="LC59" s="57"/>
      <c r="LD59" s="57"/>
      <c r="LE59" s="57"/>
      <c r="LF59" s="57"/>
      <c r="LG59" s="57"/>
      <c r="LH59" s="57"/>
      <c r="LI59" s="57"/>
      <c r="LJ59" s="57"/>
      <c r="LK59" s="57"/>
      <c r="LL59" s="57"/>
      <c r="LM59" s="57"/>
      <c r="LN59" s="57"/>
      <c r="LO59" s="57"/>
      <c r="LP59" s="57"/>
      <c r="LQ59" s="57"/>
      <c r="LR59" s="57"/>
      <c r="LS59" s="57"/>
      <c r="LT59" s="57"/>
      <c r="LU59" s="57"/>
      <c r="LV59" s="57"/>
      <c r="LW59" s="57"/>
      <c r="LX59" s="57"/>
      <c r="LY59" s="57"/>
      <c r="LZ59" s="57"/>
      <c r="MA59" s="57"/>
      <c r="MB59" s="57"/>
      <c r="MC59" s="57"/>
      <c r="MD59" s="57"/>
      <c r="ME59" s="57"/>
      <c r="MF59" s="57"/>
      <c r="MG59" s="57"/>
      <c r="MH59" s="57"/>
      <c r="MI59" s="57"/>
      <c r="MJ59" s="57"/>
      <c r="MK59" s="57"/>
      <c r="ML59" s="57"/>
      <c r="MM59" s="57"/>
      <c r="MN59" s="57"/>
      <c r="MO59" s="57"/>
      <c r="MP59" s="57"/>
      <c r="MQ59" s="57"/>
      <c r="MR59" s="57"/>
      <c r="MS59" s="57"/>
      <c r="MT59" s="57"/>
      <c r="MU59" s="57"/>
      <c r="MV59" s="57"/>
      <c r="MW59" s="57"/>
      <c r="MX59" s="57"/>
      <c r="MY59" s="57"/>
      <c r="MZ59" s="57"/>
      <c r="NA59" s="57"/>
      <c r="NB59" s="57"/>
      <c r="NC59" s="57"/>
      <c r="ND59" s="57"/>
      <c r="NE59" s="57"/>
      <c r="NF59" s="57"/>
      <c r="NG59" s="57"/>
      <c r="NH59" s="57"/>
      <c r="NI59" s="57"/>
      <c r="NJ59" s="57"/>
      <c r="NK59" s="57"/>
      <c r="NL59" s="57"/>
      <c r="NM59" s="57"/>
      <c r="NN59" s="57"/>
      <c r="NO59" s="57"/>
      <c r="NP59" s="57"/>
      <c r="NQ59" s="57"/>
      <c r="NR59" s="57"/>
      <c r="NS59" s="57"/>
      <c r="NT59" s="57"/>
      <c r="NU59" s="57"/>
      <c r="NV59" s="57"/>
      <c r="NW59" s="57"/>
      <c r="NX59" s="57"/>
      <c r="NY59" s="57"/>
      <c r="NZ59" s="57"/>
      <c r="OA59" s="57"/>
      <c r="OB59" s="57"/>
      <c r="OC59" s="57"/>
      <c r="OD59" s="57"/>
      <c r="OE59" s="57"/>
      <c r="OF59" s="57"/>
      <c r="OG59" s="57"/>
      <c r="OH59" s="57"/>
      <c r="OI59" s="57"/>
      <c r="OJ59" s="57"/>
      <c r="OK59" s="57"/>
      <c r="OL59" s="57"/>
      <c r="OM59" s="57"/>
      <c r="ON59" s="57"/>
      <c r="OO59" s="57"/>
      <c r="OP59" s="57"/>
      <c r="OQ59" s="57"/>
      <c r="OR59" s="57"/>
      <c r="OS59" s="57"/>
      <c r="OT59" s="57"/>
      <c r="OU59" s="57"/>
      <c r="OV59" s="57"/>
      <c r="OW59" s="57"/>
      <c r="OX59" s="57"/>
      <c r="OY59" s="57"/>
      <c r="OZ59" s="57"/>
      <c r="PA59" s="57"/>
      <c r="PB59" s="57"/>
      <c r="PC59" s="57"/>
      <c r="PD59" s="57"/>
      <c r="PE59" s="57"/>
      <c r="PF59" s="57"/>
      <c r="PG59" s="57"/>
      <c r="PH59" s="57"/>
      <c r="PI59" s="57"/>
      <c r="PJ59" s="57"/>
      <c r="PK59" s="57"/>
      <c r="PL59" s="57"/>
      <c r="PM59" s="57"/>
      <c r="PN59" s="57"/>
      <c r="PO59" s="57"/>
      <c r="PP59" s="57"/>
      <c r="PQ59" s="57"/>
      <c r="PR59" s="57"/>
      <c r="PS59" s="57"/>
      <c r="PT59" s="57"/>
      <c r="PU59" s="57"/>
      <c r="PV59" s="57"/>
      <c r="PW59" s="57"/>
      <c r="PX59" s="57"/>
      <c r="PY59" s="57"/>
      <c r="PZ59" s="57"/>
      <c r="QA59" s="57"/>
      <c r="QB59" s="57"/>
      <c r="QC59" s="57"/>
      <c r="QD59" s="57"/>
      <c r="QE59" s="57"/>
    </row>
    <row r="60" spans="1:448" s="5" customFormat="1" ht="30" customHeight="1" x14ac:dyDescent="0.2">
      <c r="A60" s="83"/>
      <c r="B60" s="109">
        <v>35</v>
      </c>
      <c r="C60" s="74" t="s">
        <v>9</v>
      </c>
      <c r="D60" s="124" t="s">
        <v>135</v>
      </c>
      <c r="E60" s="310" t="s">
        <v>248</v>
      </c>
      <c r="F60" s="311" t="s">
        <v>365</v>
      </c>
      <c r="G60" s="159" t="s">
        <v>121</v>
      </c>
      <c r="H60" s="169" t="s">
        <v>350</v>
      </c>
      <c r="I60" s="172">
        <v>12</v>
      </c>
      <c r="J60" s="24">
        <v>160</v>
      </c>
      <c r="K60" s="24">
        <v>20</v>
      </c>
      <c r="L60" s="30">
        <v>8</v>
      </c>
      <c r="M60" s="88">
        <f>I60*J60</f>
        <v>1920</v>
      </c>
      <c r="N60" s="381">
        <f t="shared" ref="N60:N63" si="19">IFERROR(O60*I60,"-")</f>
        <v>0</v>
      </c>
      <c r="O60" s="179">
        <v>0</v>
      </c>
      <c r="P60" s="489">
        <f t="shared" ref="P60:P63" si="20">IFERROR(O60/J60,"-")</f>
        <v>0</v>
      </c>
      <c r="Q60" s="192"/>
      <c r="R60" s="56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  <c r="IW60" s="58"/>
      <c r="IX60" s="58"/>
      <c r="IY60" s="58"/>
      <c r="IZ60" s="58"/>
      <c r="JA60" s="58"/>
      <c r="JB60" s="58"/>
      <c r="JC60" s="58"/>
      <c r="JD60" s="58"/>
      <c r="JE60" s="58"/>
      <c r="JF60" s="58"/>
      <c r="JG60" s="58"/>
      <c r="JH60" s="58"/>
      <c r="JI60" s="58"/>
      <c r="JJ60" s="58"/>
      <c r="JK60" s="58"/>
      <c r="JL60" s="58"/>
      <c r="JM60" s="58"/>
      <c r="JN60" s="58"/>
      <c r="JO60" s="58"/>
      <c r="JP60" s="58"/>
      <c r="JQ60" s="58"/>
      <c r="JR60" s="58"/>
      <c r="JS60" s="58"/>
      <c r="JT60" s="58"/>
      <c r="JU60" s="58"/>
      <c r="JV60" s="58"/>
      <c r="JW60" s="58"/>
      <c r="JX60" s="58"/>
      <c r="JY60" s="58"/>
      <c r="JZ60" s="58"/>
      <c r="KA60" s="58"/>
      <c r="KB60" s="58"/>
      <c r="KC60" s="58"/>
      <c r="KD60" s="58"/>
      <c r="KE60" s="58"/>
      <c r="KF60" s="58"/>
      <c r="KG60" s="58"/>
      <c r="KH60" s="58"/>
      <c r="KI60" s="58"/>
      <c r="KJ60" s="58"/>
      <c r="KK60" s="58"/>
      <c r="KL60" s="58"/>
      <c r="KM60" s="58"/>
      <c r="KN60" s="58"/>
      <c r="KO60" s="58"/>
      <c r="KP60" s="58"/>
      <c r="KQ60" s="58"/>
      <c r="KR60" s="58"/>
      <c r="KS60" s="58"/>
      <c r="KT60" s="58"/>
      <c r="KU60" s="58"/>
      <c r="KV60" s="58"/>
      <c r="KW60" s="58"/>
      <c r="KX60" s="58"/>
      <c r="KY60" s="58"/>
      <c r="KZ60" s="58"/>
      <c r="LA60" s="58"/>
      <c r="LB60" s="58"/>
      <c r="LC60" s="58"/>
      <c r="LD60" s="58"/>
      <c r="LE60" s="58"/>
      <c r="LF60" s="58"/>
      <c r="LG60" s="58"/>
      <c r="LH60" s="58"/>
      <c r="LI60" s="58"/>
      <c r="LJ60" s="58"/>
      <c r="LK60" s="58"/>
      <c r="LL60" s="58"/>
      <c r="LM60" s="58"/>
      <c r="LN60" s="58"/>
      <c r="LO60" s="58"/>
      <c r="LP60" s="58"/>
      <c r="LQ60" s="58"/>
      <c r="LR60" s="58"/>
      <c r="LS60" s="58"/>
      <c r="LT60" s="58"/>
      <c r="LU60" s="58"/>
      <c r="LV60" s="58"/>
      <c r="LW60" s="58"/>
      <c r="LX60" s="58"/>
      <c r="LY60" s="58"/>
      <c r="LZ60" s="58"/>
      <c r="MA60" s="58"/>
      <c r="MB60" s="58"/>
      <c r="MC60" s="58"/>
      <c r="MD60" s="58"/>
      <c r="ME60" s="58"/>
      <c r="MF60" s="58"/>
      <c r="MG60" s="58"/>
      <c r="MH60" s="58"/>
      <c r="MI60" s="58"/>
      <c r="MJ60" s="58"/>
      <c r="MK60" s="58"/>
      <c r="ML60" s="58"/>
      <c r="MM60" s="58"/>
      <c r="MN60" s="58"/>
      <c r="MO60" s="58"/>
      <c r="MP60" s="58"/>
      <c r="MQ60" s="58"/>
      <c r="MR60" s="58"/>
      <c r="MS60" s="58"/>
      <c r="MT60" s="58"/>
      <c r="MU60" s="58"/>
      <c r="MV60" s="58"/>
      <c r="MW60" s="58"/>
      <c r="MX60" s="58"/>
      <c r="MY60" s="58"/>
      <c r="MZ60" s="58"/>
      <c r="NA60" s="58"/>
      <c r="NB60" s="58"/>
      <c r="NC60" s="58"/>
      <c r="ND60" s="58"/>
      <c r="NE60" s="58"/>
      <c r="NF60" s="58"/>
      <c r="NG60" s="58"/>
      <c r="NH60" s="58"/>
      <c r="NI60" s="58"/>
      <c r="NJ60" s="58"/>
      <c r="NK60" s="58"/>
      <c r="NL60" s="58"/>
      <c r="NM60" s="58"/>
      <c r="NN60" s="58"/>
      <c r="NO60" s="58"/>
      <c r="NP60" s="58"/>
      <c r="NQ60" s="58"/>
      <c r="NR60" s="58"/>
      <c r="NS60" s="58"/>
      <c r="NT60" s="58"/>
      <c r="NU60" s="58"/>
      <c r="NV60" s="58"/>
      <c r="NW60" s="58"/>
      <c r="NX60" s="58"/>
      <c r="NY60" s="58"/>
      <c r="NZ60" s="58"/>
      <c r="OA60" s="58"/>
      <c r="OB60" s="58"/>
      <c r="OC60" s="58"/>
      <c r="OD60" s="58"/>
      <c r="OE60" s="58"/>
      <c r="OF60" s="58"/>
      <c r="OG60" s="58"/>
      <c r="OH60" s="58"/>
      <c r="OI60" s="58"/>
      <c r="OJ60" s="58"/>
      <c r="OK60" s="58"/>
      <c r="OL60" s="58"/>
      <c r="OM60" s="58"/>
      <c r="ON60" s="58"/>
      <c r="OO60" s="58"/>
      <c r="OP60" s="58"/>
      <c r="OQ60" s="58"/>
      <c r="OR60" s="58"/>
      <c r="OS60" s="58"/>
      <c r="OT60" s="58"/>
      <c r="OU60" s="58"/>
      <c r="OV60" s="58"/>
      <c r="OW60" s="58"/>
      <c r="OX60" s="58"/>
      <c r="OY60" s="58"/>
      <c r="OZ60" s="58"/>
      <c r="PA60" s="58"/>
      <c r="PB60" s="58"/>
      <c r="PC60" s="58"/>
      <c r="PD60" s="58"/>
      <c r="PE60" s="58"/>
      <c r="PF60" s="58"/>
      <c r="PG60" s="58"/>
      <c r="PH60" s="58"/>
      <c r="PI60" s="58"/>
      <c r="PJ60" s="58"/>
      <c r="PK60" s="58"/>
      <c r="PL60" s="58"/>
      <c r="PM60" s="58"/>
      <c r="PN60" s="58"/>
      <c r="PO60" s="58"/>
      <c r="PP60" s="58"/>
      <c r="PQ60" s="58"/>
      <c r="PR60" s="58"/>
      <c r="PS60" s="58"/>
      <c r="PT60" s="58"/>
      <c r="PU60" s="58"/>
      <c r="PV60" s="58"/>
      <c r="PW60" s="58"/>
      <c r="PX60" s="58"/>
      <c r="PY60" s="58"/>
      <c r="PZ60" s="58"/>
      <c r="QA60" s="58"/>
      <c r="QB60" s="58"/>
      <c r="QC60" s="58"/>
      <c r="QD60" s="58"/>
      <c r="QE60" s="58"/>
      <c r="QF60" s="153"/>
    </row>
    <row r="61" spans="1:448" s="5" customFormat="1" ht="30" customHeight="1" x14ac:dyDescent="0.2">
      <c r="A61" s="83"/>
      <c r="B61" s="109">
        <v>36</v>
      </c>
      <c r="C61" s="74" t="s">
        <v>9</v>
      </c>
      <c r="D61" s="124" t="s">
        <v>136</v>
      </c>
      <c r="E61" s="310" t="s">
        <v>247</v>
      </c>
      <c r="F61" s="311" t="s">
        <v>365</v>
      </c>
      <c r="G61" s="159" t="s">
        <v>121</v>
      </c>
      <c r="H61" s="169" t="s">
        <v>350</v>
      </c>
      <c r="I61" s="172">
        <v>12</v>
      </c>
      <c r="J61" s="24">
        <v>160</v>
      </c>
      <c r="K61" s="24">
        <v>20</v>
      </c>
      <c r="L61" s="30">
        <v>8</v>
      </c>
      <c r="M61" s="88">
        <f t="shared" si="16"/>
        <v>1920</v>
      </c>
      <c r="N61" s="381">
        <f t="shared" si="19"/>
        <v>0</v>
      </c>
      <c r="O61" s="179">
        <v>0</v>
      </c>
      <c r="P61" s="489">
        <f t="shared" si="20"/>
        <v>0</v>
      </c>
      <c r="Q61" s="192"/>
      <c r="R61" s="5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  <c r="IW61" s="58"/>
      <c r="IX61" s="58"/>
      <c r="IY61" s="58"/>
      <c r="IZ61" s="58"/>
      <c r="JA61" s="58"/>
      <c r="JB61" s="58"/>
      <c r="JC61" s="58"/>
      <c r="JD61" s="58"/>
      <c r="JE61" s="58"/>
      <c r="JF61" s="58"/>
      <c r="JG61" s="58"/>
      <c r="JH61" s="58"/>
      <c r="JI61" s="58"/>
      <c r="JJ61" s="58"/>
      <c r="JK61" s="58"/>
      <c r="JL61" s="58"/>
      <c r="JM61" s="58"/>
      <c r="JN61" s="58"/>
      <c r="JO61" s="58"/>
      <c r="JP61" s="58"/>
      <c r="JQ61" s="58"/>
      <c r="JR61" s="58"/>
      <c r="JS61" s="58"/>
      <c r="JT61" s="58"/>
      <c r="JU61" s="58"/>
      <c r="JV61" s="58"/>
      <c r="JW61" s="58"/>
      <c r="JX61" s="58"/>
      <c r="JY61" s="58"/>
      <c r="JZ61" s="58"/>
      <c r="KA61" s="58"/>
      <c r="KB61" s="58"/>
      <c r="KC61" s="58"/>
      <c r="KD61" s="58"/>
      <c r="KE61" s="58"/>
      <c r="KF61" s="58"/>
      <c r="KG61" s="58"/>
      <c r="KH61" s="58"/>
      <c r="KI61" s="58"/>
      <c r="KJ61" s="58"/>
      <c r="KK61" s="58"/>
      <c r="KL61" s="58"/>
      <c r="KM61" s="58"/>
      <c r="KN61" s="58"/>
      <c r="KO61" s="58"/>
      <c r="KP61" s="58"/>
      <c r="KQ61" s="58"/>
      <c r="KR61" s="58"/>
      <c r="KS61" s="58"/>
      <c r="KT61" s="58"/>
      <c r="KU61" s="58"/>
      <c r="KV61" s="58"/>
      <c r="KW61" s="58"/>
      <c r="KX61" s="58"/>
      <c r="KY61" s="58"/>
      <c r="KZ61" s="58"/>
      <c r="LA61" s="58"/>
      <c r="LB61" s="58"/>
      <c r="LC61" s="58"/>
      <c r="LD61" s="58"/>
      <c r="LE61" s="58"/>
      <c r="LF61" s="58"/>
      <c r="LG61" s="58"/>
      <c r="LH61" s="58"/>
      <c r="LI61" s="58"/>
      <c r="LJ61" s="58"/>
      <c r="LK61" s="58"/>
      <c r="LL61" s="58"/>
      <c r="LM61" s="58"/>
      <c r="LN61" s="58"/>
      <c r="LO61" s="58"/>
      <c r="LP61" s="58"/>
      <c r="LQ61" s="58"/>
      <c r="LR61" s="58"/>
      <c r="LS61" s="58"/>
      <c r="LT61" s="58"/>
      <c r="LU61" s="58"/>
      <c r="LV61" s="58"/>
      <c r="LW61" s="58"/>
      <c r="LX61" s="58"/>
      <c r="LY61" s="58"/>
      <c r="LZ61" s="58"/>
      <c r="MA61" s="58"/>
      <c r="MB61" s="58"/>
      <c r="MC61" s="58"/>
      <c r="MD61" s="58"/>
      <c r="ME61" s="58"/>
      <c r="MF61" s="58"/>
      <c r="MG61" s="58"/>
      <c r="MH61" s="58"/>
      <c r="MI61" s="58"/>
      <c r="MJ61" s="58"/>
      <c r="MK61" s="58"/>
      <c r="ML61" s="58"/>
      <c r="MM61" s="58"/>
      <c r="MN61" s="58"/>
      <c r="MO61" s="58"/>
      <c r="MP61" s="58"/>
      <c r="MQ61" s="58"/>
      <c r="MR61" s="58"/>
      <c r="MS61" s="58"/>
      <c r="MT61" s="58"/>
      <c r="MU61" s="58"/>
      <c r="MV61" s="58"/>
      <c r="MW61" s="58"/>
      <c r="MX61" s="58"/>
      <c r="MY61" s="58"/>
      <c r="MZ61" s="58"/>
      <c r="NA61" s="58"/>
      <c r="NB61" s="58"/>
      <c r="NC61" s="58"/>
      <c r="ND61" s="58"/>
      <c r="NE61" s="58"/>
      <c r="NF61" s="58"/>
      <c r="NG61" s="58"/>
      <c r="NH61" s="58"/>
      <c r="NI61" s="58"/>
      <c r="NJ61" s="58"/>
      <c r="NK61" s="58"/>
      <c r="NL61" s="58"/>
      <c r="NM61" s="58"/>
      <c r="NN61" s="58"/>
      <c r="NO61" s="58"/>
      <c r="NP61" s="58"/>
      <c r="NQ61" s="58"/>
      <c r="NR61" s="58"/>
      <c r="NS61" s="58"/>
      <c r="NT61" s="58"/>
      <c r="NU61" s="58"/>
      <c r="NV61" s="58"/>
      <c r="NW61" s="58"/>
      <c r="NX61" s="58"/>
      <c r="NY61" s="58"/>
      <c r="NZ61" s="58"/>
      <c r="OA61" s="58"/>
      <c r="OB61" s="58"/>
      <c r="OC61" s="58"/>
      <c r="OD61" s="58"/>
      <c r="OE61" s="58"/>
      <c r="OF61" s="58"/>
      <c r="OG61" s="58"/>
      <c r="OH61" s="58"/>
      <c r="OI61" s="58"/>
      <c r="OJ61" s="58"/>
      <c r="OK61" s="58"/>
      <c r="OL61" s="58"/>
      <c r="OM61" s="58"/>
      <c r="ON61" s="58"/>
      <c r="OO61" s="58"/>
      <c r="OP61" s="58"/>
      <c r="OQ61" s="58"/>
      <c r="OR61" s="58"/>
      <c r="OS61" s="58"/>
      <c r="OT61" s="58"/>
      <c r="OU61" s="58"/>
      <c r="OV61" s="58"/>
      <c r="OW61" s="58"/>
      <c r="OX61" s="58"/>
      <c r="OY61" s="58"/>
      <c r="OZ61" s="58"/>
      <c r="PA61" s="58"/>
      <c r="PB61" s="58"/>
      <c r="PC61" s="58"/>
      <c r="PD61" s="58"/>
      <c r="PE61" s="58"/>
      <c r="PF61" s="58"/>
      <c r="PG61" s="58"/>
      <c r="PH61" s="58"/>
      <c r="PI61" s="58"/>
      <c r="PJ61" s="58"/>
      <c r="PK61" s="58"/>
      <c r="PL61" s="58"/>
      <c r="PM61" s="58"/>
      <c r="PN61" s="58"/>
      <c r="PO61" s="58"/>
      <c r="PP61" s="58"/>
      <c r="PQ61" s="58"/>
      <c r="PR61" s="58"/>
      <c r="PS61" s="58"/>
      <c r="PT61" s="58"/>
      <c r="PU61" s="58"/>
      <c r="PV61" s="58"/>
      <c r="PW61" s="58"/>
      <c r="PX61" s="58"/>
      <c r="PY61" s="58"/>
      <c r="PZ61" s="58"/>
      <c r="QA61" s="58"/>
      <c r="QB61" s="58"/>
      <c r="QC61" s="58"/>
      <c r="QD61" s="58"/>
      <c r="QE61" s="58"/>
      <c r="QF61" s="153"/>
    </row>
    <row r="62" spans="1:448" s="5" customFormat="1" ht="30" customHeight="1" x14ac:dyDescent="0.2">
      <c r="A62" s="83"/>
      <c r="B62" s="109">
        <v>37</v>
      </c>
      <c r="C62" s="74" t="s">
        <v>9</v>
      </c>
      <c r="D62" s="124" t="s">
        <v>137</v>
      </c>
      <c r="E62" s="310" t="s">
        <v>249</v>
      </c>
      <c r="F62" s="311" t="s">
        <v>365</v>
      </c>
      <c r="G62" s="159" t="s">
        <v>121</v>
      </c>
      <c r="H62" s="169" t="s">
        <v>350</v>
      </c>
      <c r="I62" s="172">
        <v>12</v>
      </c>
      <c r="J62" s="24">
        <f>K62*L62</f>
        <v>160</v>
      </c>
      <c r="K62" s="24">
        <v>20</v>
      </c>
      <c r="L62" s="30">
        <v>8</v>
      </c>
      <c r="M62" s="88">
        <f t="shared" si="16"/>
        <v>1920</v>
      </c>
      <c r="N62" s="381">
        <f t="shared" si="19"/>
        <v>0</v>
      </c>
      <c r="O62" s="179">
        <v>0</v>
      </c>
      <c r="P62" s="489">
        <f t="shared" si="20"/>
        <v>0</v>
      </c>
      <c r="Q62" s="192"/>
      <c r="R62" s="56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  <c r="IW62" s="58"/>
      <c r="IX62" s="58"/>
      <c r="IY62" s="58"/>
      <c r="IZ62" s="58"/>
      <c r="JA62" s="58"/>
      <c r="JB62" s="58"/>
      <c r="JC62" s="58"/>
      <c r="JD62" s="58"/>
      <c r="JE62" s="58"/>
      <c r="JF62" s="58"/>
      <c r="JG62" s="58"/>
      <c r="JH62" s="58"/>
      <c r="JI62" s="58"/>
      <c r="JJ62" s="58"/>
      <c r="JK62" s="58"/>
      <c r="JL62" s="58"/>
      <c r="JM62" s="58"/>
      <c r="JN62" s="58"/>
      <c r="JO62" s="58"/>
      <c r="JP62" s="58"/>
      <c r="JQ62" s="58"/>
      <c r="JR62" s="58"/>
      <c r="JS62" s="58"/>
      <c r="JT62" s="58"/>
      <c r="JU62" s="58"/>
      <c r="JV62" s="58"/>
      <c r="JW62" s="58"/>
      <c r="JX62" s="58"/>
      <c r="JY62" s="58"/>
      <c r="JZ62" s="58"/>
      <c r="KA62" s="58"/>
      <c r="KB62" s="58"/>
      <c r="KC62" s="58"/>
      <c r="KD62" s="58"/>
      <c r="KE62" s="58"/>
      <c r="KF62" s="58"/>
      <c r="KG62" s="58"/>
      <c r="KH62" s="58"/>
      <c r="KI62" s="58"/>
      <c r="KJ62" s="58"/>
      <c r="KK62" s="58"/>
      <c r="KL62" s="58"/>
      <c r="KM62" s="58"/>
      <c r="KN62" s="58"/>
      <c r="KO62" s="58"/>
      <c r="KP62" s="58"/>
      <c r="KQ62" s="58"/>
      <c r="KR62" s="58"/>
      <c r="KS62" s="58"/>
      <c r="KT62" s="58"/>
      <c r="KU62" s="58"/>
      <c r="KV62" s="58"/>
      <c r="KW62" s="58"/>
      <c r="KX62" s="58"/>
      <c r="KY62" s="58"/>
      <c r="KZ62" s="58"/>
      <c r="LA62" s="58"/>
      <c r="LB62" s="58"/>
      <c r="LC62" s="58"/>
      <c r="LD62" s="58"/>
      <c r="LE62" s="58"/>
      <c r="LF62" s="58"/>
      <c r="LG62" s="58"/>
      <c r="LH62" s="58"/>
      <c r="LI62" s="58"/>
      <c r="LJ62" s="58"/>
      <c r="LK62" s="58"/>
      <c r="LL62" s="58"/>
      <c r="LM62" s="58"/>
      <c r="LN62" s="58"/>
      <c r="LO62" s="58"/>
      <c r="LP62" s="58"/>
      <c r="LQ62" s="58"/>
      <c r="LR62" s="58"/>
      <c r="LS62" s="58"/>
      <c r="LT62" s="58"/>
      <c r="LU62" s="58"/>
      <c r="LV62" s="58"/>
      <c r="LW62" s="58"/>
      <c r="LX62" s="58"/>
      <c r="LY62" s="58"/>
      <c r="LZ62" s="58"/>
      <c r="MA62" s="58"/>
      <c r="MB62" s="58"/>
      <c r="MC62" s="58"/>
      <c r="MD62" s="58"/>
      <c r="ME62" s="58"/>
      <c r="MF62" s="58"/>
      <c r="MG62" s="58"/>
      <c r="MH62" s="58"/>
      <c r="MI62" s="58"/>
      <c r="MJ62" s="58"/>
      <c r="MK62" s="58"/>
      <c r="ML62" s="58"/>
      <c r="MM62" s="58"/>
      <c r="MN62" s="58"/>
      <c r="MO62" s="58"/>
      <c r="MP62" s="58"/>
      <c r="MQ62" s="58"/>
      <c r="MR62" s="58"/>
      <c r="MS62" s="58"/>
      <c r="MT62" s="58"/>
      <c r="MU62" s="58"/>
      <c r="MV62" s="58"/>
      <c r="MW62" s="58"/>
      <c r="MX62" s="58"/>
      <c r="MY62" s="58"/>
      <c r="MZ62" s="58"/>
      <c r="NA62" s="58"/>
      <c r="NB62" s="58"/>
      <c r="NC62" s="58"/>
      <c r="ND62" s="58"/>
      <c r="NE62" s="58"/>
      <c r="NF62" s="58"/>
      <c r="NG62" s="58"/>
      <c r="NH62" s="58"/>
      <c r="NI62" s="58"/>
      <c r="NJ62" s="58"/>
      <c r="NK62" s="58"/>
      <c r="NL62" s="58"/>
      <c r="NM62" s="58"/>
      <c r="NN62" s="58"/>
      <c r="NO62" s="58"/>
      <c r="NP62" s="58"/>
      <c r="NQ62" s="58"/>
      <c r="NR62" s="58"/>
      <c r="NS62" s="58"/>
      <c r="NT62" s="58"/>
      <c r="NU62" s="58"/>
      <c r="NV62" s="58"/>
      <c r="NW62" s="58"/>
      <c r="NX62" s="58"/>
      <c r="NY62" s="58"/>
      <c r="NZ62" s="58"/>
      <c r="OA62" s="58"/>
      <c r="OB62" s="58"/>
      <c r="OC62" s="58"/>
      <c r="OD62" s="58"/>
      <c r="OE62" s="58"/>
      <c r="OF62" s="58"/>
      <c r="OG62" s="58"/>
      <c r="OH62" s="58"/>
      <c r="OI62" s="58"/>
      <c r="OJ62" s="58"/>
      <c r="OK62" s="58"/>
      <c r="OL62" s="58"/>
      <c r="OM62" s="58"/>
      <c r="ON62" s="58"/>
      <c r="OO62" s="58"/>
      <c r="OP62" s="58"/>
      <c r="OQ62" s="58"/>
      <c r="OR62" s="58"/>
      <c r="OS62" s="58"/>
      <c r="OT62" s="58"/>
      <c r="OU62" s="58"/>
      <c r="OV62" s="58"/>
      <c r="OW62" s="58"/>
      <c r="OX62" s="58"/>
      <c r="OY62" s="58"/>
      <c r="OZ62" s="58"/>
      <c r="PA62" s="58"/>
      <c r="PB62" s="58"/>
      <c r="PC62" s="58"/>
      <c r="PD62" s="58"/>
      <c r="PE62" s="58"/>
      <c r="PF62" s="58"/>
      <c r="PG62" s="58"/>
      <c r="PH62" s="58"/>
      <c r="PI62" s="58"/>
      <c r="PJ62" s="58"/>
      <c r="PK62" s="58"/>
      <c r="PL62" s="58"/>
      <c r="PM62" s="58"/>
      <c r="PN62" s="58"/>
      <c r="PO62" s="58"/>
      <c r="PP62" s="58"/>
      <c r="PQ62" s="58"/>
      <c r="PR62" s="58"/>
      <c r="PS62" s="58"/>
      <c r="PT62" s="58"/>
      <c r="PU62" s="58"/>
      <c r="PV62" s="58"/>
      <c r="PW62" s="58"/>
      <c r="PX62" s="58"/>
      <c r="PY62" s="58"/>
      <c r="PZ62" s="58"/>
      <c r="QA62" s="58"/>
      <c r="QB62" s="58"/>
      <c r="QC62" s="58"/>
      <c r="QD62" s="58"/>
      <c r="QE62" s="58"/>
      <c r="QF62" s="153"/>
    </row>
    <row r="63" spans="1:448" s="16" customFormat="1" ht="30" customHeight="1" x14ac:dyDescent="0.2">
      <c r="B63" s="109">
        <v>38</v>
      </c>
      <c r="C63" s="74" t="s">
        <v>9</v>
      </c>
      <c r="D63" s="124" t="s">
        <v>138</v>
      </c>
      <c r="E63" s="310" t="s">
        <v>305</v>
      </c>
      <c r="F63" s="311" t="s">
        <v>365</v>
      </c>
      <c r="G63" s="159" t="s">
        <v>121</v>
      </c>
      <c r="H63" s="169" t="s">
        <v>350</v>
      </c>
      <c r="I63" s="172">
        <v>12</v>
      </c>
      <c r="J63" s="24">
        <v>160</v>
      </c>
      <c r="K63" s="24">
        <v>20</v>
      </c>
      <c r="L63" s="30">
        <v>8</v>
      </c>
      <c r="M63" s="88">
        <f t="shared" si="16"/>
        <v>1920</v>
      </c>
      <c r="N63" s="381">
        <f t="shared" si="19"/>
        <v>0</v>
      </c>
      <c r="O63" s="179">
        <v>0</v>
      </c>
      <c r="P63" s="489">
        <f t="shared" si="20"/>
        <v>0</v>
      </c>
      <c r="Q63" s="192"/>
      <c r="R63" s="56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  <c r="IW63" s="58"/>
      <c r="IX63" s="58"/>
      <c r="IY63" s="58"/>
      <c r="IZ63" s="58"/>
      <c r="JA63" s="58"/>
      <c r="JB63" s="58"/>
      <c r="JC63" s="58"/>
      <c r="JD63" s="58"/>
      <c r="JE63" s="58"/>
      <c r="JF63" s="58"/>
      <c r="JG63" s="58"/>
      <c r="JH63" s="58"/>
      <c r="JI63" s="58"/>
      <c r="JJ63" s="58"/>
      <c r="JK63" s="58"/>
      <c r="JL63" s="58"/>
      <c r="JM63" s="58"/>
      <c r="JN63" s="58"/>
      <c r="JO63" s="58"/>
      <c r="JP63" s="58"/>
      <c r="JQ63" s="58"/>
      <c r="JR63" s="58"/>
      <c r="JS63" s="58"/>
      <c r="JT63" s="58"/>
      <c r="JU63" s="58"/>
      <c r="JV63" s="58"/>
      <c r="JW63" s="58"/>
      <c r="JX63" s="58"/>
      <c r="JY63" s="58"/>
      <c r="JZ63" s="58"/>
      <c r="KA63" s="58"/>
      <c r="KB63" s="58"/>
      <c r="KC63" s="58"/>
      <c r="KD63" s="58"/>
      <c r="KE63" s="58"/>
      <c r="KF63" s="58"/>
      <c r="KG63" s="58"/>
      <c r="KH63" s="58"/>
      <c r="KI63" s="58"/>
      <c r="KJ63" s="58"/>
      <c r="KK63" s="58"/>
      <c r="KL63" s="58"/>
      <c r="KM63" s="58"/>
      <c r="KN63" s="58"/>
      <c r="KO63" s="58"/>
      <c r="KP63" s="58"/>
      <c r="KQ63" s="58"/>
      <c r="KR63" s="58"/>
      <c r="KS63" s="58"/>
      <c r="KT63" s="58"/>
      <c r="KU63" s="58"/>
      <c r="KV63" s="58"/>
      <c r="KW63" s="58"/>
      <c r="KX63" s="58"/>
      <c r="KY63" s="58"/>
      <c r="KZ63" s="58"/>
      <c r="LA63" s="58"/>
      <c r="LB63" s="58"/>
      <c r="LC63" s="58"/>
      <c r="LD63" s="58"/>
      <c r="LE63" s="58"/>
      <c r="LF63" s="58"/>
      <c r="LG63" s="58"/>
      <c r="LH63" s="58"/>
      <c r="LI63" s="58"/>
      <c r="LJ63" s="58"/>
      <c r="LK63" s="58"/>
      <c r="LL63" s="58"/>
      <c r="LM63" s="58"/>
      <c r="LN63" s="58"/>
      <c r="LO63" s="58"/>
      <c r="LP63" s="58"/>
      <c r="LQ63" s="58"/>
      <c r="LR63" s="58"/>
      <c r="LS63" s="58"/>
      <c r="LT63" s="58"/>
      <c r="LU63" s="58"/>
      <c r="LV63" s="58"/>
      <c r="LW63" s="58"/>
      <c r="LX63" s="58"/>
      <c r="LY63" s="58"/>
      <c r="LZ63" s="58"/>
      <c r="MA63" s="58"/>
      <c r="MB63" s="58"/>
      <c r="MC63" s="58"/>
      <c r="MD63" s="58"/>
      <c r="ME63" s="58"/>
      <c r="MF63" s="58"/>
      <c r="MG63" s="58"/>
      <c r="MH63" s="58"/>
      <c r="MI63" s="58"/>
      <c r="MJ63" s="58"/>
      <c r="MK63" s="58"/>
      <c r="ML63" s="58"/>
      <c r="MM63" s="58"/>
      <c r="MN63" s="58"/>
      <c r="MO63" s="58"/>
      <c r="MP63" s="58"/>
      <c r="MQ63" s="58"/>
      <c r="MR63" s="58"/>
      <c r="MS63" s="58"/>
      <c r="MT63" s="58"/>
      <c r="MU63" s="58"/>
      <c r="MV63" s="58"/>
      <c r="MW63" s="58"/>
      <c r="MX63" s="58"/>
      <c r="MY63" s="58"/>
      <c r="MZ63" s="58"/>
      <c r="NA63" s="58"/>
      <c r="NB63" s="58"/>
      <c r="NC63" s="58"/>
      <c r="ND63" s="58"/>
      <c r="NE63" s="58"/>
      <c r="NF63" s="58"/>
      <c r="NG63" s="58"/>
      <c r="NH63" s="58"/>
      <c r="NI63" s="58"/>
      <c r="NJ63" s="58"/>
      <c r="NK63" s="58"/>
      <c r="NL63" s="58"/>
      <c r="NM63" s="58"/>
      <c r="NN63" s="58"/>
      <c r="NO63" s="58"/>
      <c r="NP63" s="58"/>
      <c r="NQ63" s="58"/>
      <c r="NR63" s="58"/>
      <c r="NS63" s="58"/>
      <c r="NT63" s="58"/>
      <c r="NU63" s="58"/>
      <c r="NV63" s="58"/>
      <c r="NW63" s="58"/>
      <c r="NX63" s="58"/>
      <c r="NY63" s="58"/>
      <c r="NZ63" s="58"/>
      <c r="OA63" s="58"/>
      <c r="OB63" s="58"/>
      <c r="OC63" s="58"/>
      <c r="OD63" s="58"/>
      <c r="OE63" s="58"/>
      <c r="OF63" s="58"/>
      <c r="OG63" s="58"/>
      <c r="OH63" s="58"/>
      <c r="OI63" s="58"/>
      <c r="OJ63" s="58"/>
      <c r="OK63" s="58"/>
      <c r="OL63" s="58"/>
      <c r="OM63" s="58"/>
      <c r="ON63" s="58"/>
      <c r="OO63" s="58"/>
      <c r="OP63" s="58"/>
      <c r="OQ63" s="58"/>
      <c r="OR63" s="58"/>
      <c r="OS63" s="58"/>
      <c r="OT63" s="58"/>
      <c r="OU63" s="58"/>
      <c r="OV63" s="58"/>
      <c r="OW63" s="58"/>
      <c r="OX63" s="58"/>
      <c r="OY63" s="58"/>
      <c r="OZ63" s="58"/>
      <c r="PA63" s="58"/>
      <c r="PB63" s="58"/>
      <c r="PC63" s="58"/>
      <c r="PD63" s="58"/>
      <c r="PE63" s="58"/>
      <c r="PF63" s="58"/>
      <c r="PG63" s="58"/>
      <c r="PH63" s="58"/>
      <c r="PI63" s="58"/>
      <c r="PJ63" s="58"/>
      <c r="PK63" s="58"/>
      <c r="PL63" s="58"/>
      <c r="PM63" s="58"/>
      <c r="PN63" s="58"/>
      <c r="PO63" s="58"/>
      <c r="PP63" s="58"/>
      <c r="PQ63" s="58"/>
      <c r="PR63" s="58"/>
      <c r="PS63" s="58"/>
      <c r="PT63" s="58"/>
      <c r="PU63" s="58"/>
      <c r="PV63" s="58"/>
      <c r="PW63" s="58"/>
      <c r="PX63" s="58"/>
      <c r="PY63" s="58"/>
      <c r="PZ63" s="58"/>
      <c r="QA63" s="58"/>
      <c r="QB63" s="58"/>
      <c r="QC63" s="58"/>
      <c r="QD63" s="58"/>
      <c r="QE63" s="58"/>
    </row>
    <row r="64" spans="1:448" s="4" customFormat="1" ht="30" customHeight="1" x14ac:dyDescent="0.2">
      <c r="B64" s="115"/>
      <c r="C64" s="72"/>
      <c r="D64" s="129" t="s">
        <v>345</v>
      </c>
      <c r="E64" s="313"/>
      <c r="F64" s="314"/>
      <c r="G64" s="149"/>
      <c r="H64" s="164"/>
      <c r="I64" s="164"/>
      <c r="J64" s="116"/>
      <c r="K64" s="116"/>
      <c r="L64" s="116"/>
      <c r="M64" s="149"/>
      <c r="N64" s="481"/>
      <c r="O64" s="183"/>
      <c r="P64" s="493"/>
      <c r="Q64" s="187"/>
      <c r="R64" s="5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  <c r="IW64" s="57"/>
      <c r="IX64" s="57"/>
      <c r="IY64" s="57"/>
      <c r="IZ64" s="57"/>
      <c r="JA64" s="57"/>
      <c r="JB64" s="57"/>
      <c r="JC64" s="57"/>
      <c r="JD64" s="57"/>
      <c r="JE64" s="57"/>
      <c r="JF64" s="57"/>
      <c r="JG64" s="57"/>
      <c r="JH64" s="57"/>
      <c r="JI64" s="57"/>
      <c r="JJ64" s="57"/>
      <c r="JK64" s="57"/>
      <c r="JL64" s="57"/>
      <c r="JM64" s="57"/>
      <c r="JN64" s="57"/>
      <c r="JO64" s="57"/>
      <c r="JP64" s="57"/>
      <c r="JQ64" s="57"/>
      <c r="JR64" s="57"/>
      <c r="JS64" s="57"/>
      <c r="JT64" s="57"/>
      <c r="JU64" s="57"/>
      <c r="JV64" s="57"/>
      <c r="JW64" s="57"/>
      <c r="JX64" s="57"/>
      <c r="JY64" s="57"/>
      <c r="JZ64" s="57"/>
      <c r="KA64" s="57"/>
      <c r="KB64" s="57"/>
      <c r="KC64" s="57"/>
      <c r="KD64" s="57"/>
      <c r="KE64" s="57"/>
      <c r="KF64" s="57"/>
      <c r="KG64" s="57"/>
      <c r="KH64" s="57"/>
      <c r="KI64" s="57"/>
      <c r="KJ64" s="57"/>
      <c r="KK64" s="57"/>
      <c r="KL64" s="57"/>
      <c r="KM64" s="57"/>
      <c r="KN64" s="57"/>
      <c r="KO64" s="57"/>
      <c r="KP64" s="57"/>
      <c r="KQ64" s="57"/>
      <c r="KR64" s="57"/>
      <c r="KS64" s="57"/>
      <c r="KT64" s="57"/>
      <c r="KU64" s="57"/>
      <c r="KV64" s="57"/>
      <c r="KW64" s="57"/>
      <c r="KX64" s="57"/>
      <c r="KY64" s="57"/>
      <c r="KZ64" s="57"/>
      <c r="LA64" s="57"/>
      <c r="LB64" s="57"/>
      <c r="LC64" s="57"/>
      <c r="LD64" s="57"/>
      <c r="LE64" s="57"/>
      <c r="LF64" s="57"/>
      <c r="LG64" s="57"/>
      <c r="LH64" s="57"/>
      <c r="LI64" s="57"/>
      <c r="LJ64" s="57"/>
      <c r="LK64" s="57"/>
      <c r="LL64" s="57"/>
      <c r="LM64" s="57"/>
      <c r="LN64" s="57"/>
      <c r="LO64" s="57"/>
      <c r="LP64" s="57"/>
      <c r="LQ64" s="57"/>
      <c r="LR64" s="57"/>
      <c r="LS64" s="57"/>
      <c r="LT64" s="57"/>
      <c r="LU64" s="57"/>
      <c r="LV64" s="57"/>
      <c r="LW64" s="57"/>
      <c r="LX64" s="57"/>
      <c r="LY64" s="57"/>
      <c r="LZ64" s="57"/>
      <c r="MA64" s="57"/>
      <c r="MB64" s="57"/>
      <c r="MC64" s="57"/>
      <c r="MD64" s="57"/>
      <c r="ME64" s="57"/>
      <c r="MF64" s="57"/>
      <c r="MG64" s="57"/>
      <c r="MH64" s="57"/>
      <c r="MI64" s="57"/>
      <c r="MJ64" s="57"/>
      <c r="MK64" s="57"/>
      <c r="ML64" s="57"/>
      <c r="MM64" s="57"/>
      <c r="MN64" s="57"/>
      <c r="MO64" s="57"/>
      <c r="MP64" s="57"/>
      <c r="MQ64" s="57"/>
      <c r="MR64" s="57"/>
      <c r="MS64" s="57"/>
      <c r="MT64" s="57"/>
      <c r="MU64" s="57"/>
      <c r="MV64" s="57"/>
      <c r="MW64" s="57"/>
      <c r="MX64" s="57"/>
      <c r="MY64" s="57"/>
      <c r="MZ64" s="57"/>
      <c r="NA64" s="57"/>
      <c r="NB64" s="57"/>
      <c r="NC64" s="57"/>
      <c r="ND64" s="57"/>
      <c r="NE64" s="57"/>
      <c r="NF64" s="57"/>
      <c r="NG64" s="57"/>
      <c r="NH64" s="57"/>
      <c r="NI64" s="57"/>
      <c r="NJ64" s="57"/>
      <c r="NK64" s="57"/>
      <c r="NL64" s="57"/>
      <c r="NM64" s="57"/>
      <c r="NN64" s="57"/>
      <c r="NO64" s="57"/>
      <c r="NP64" s="57"/>
      <c r="NQ64" s="57"/>
      <c r="NR64" s="57"/>
      <c r="NS64" s="57"/>
      <c r="NT64" s="57"/>
      <c r="NU64" s="57"/>
      <c r="NV64" s="57"/>
      <c r="NW64" s="57"/>
      <c r="NX64" s="57"/>
      <c r="NY64" s="57"/>
      <c r="NZ64" s="57"/>
      <c r="OA64" s="57"/>
      <c r="OB64" s="57"/>
      <c r="OC64" s="57"/>
      <c r="OD64" s="57"/>
      <c r="OE64" s="57"/>
      <c r="OF64" s="57"/>
      <c r="OG64" s="57"/>
      <c r="OH64" s="57"/>
      <c r="OI64" s="57"/>
      <c r="OJ64" s="57"/>
      <c r="OK64" s="57"/>
      <c r="OL64" s="57"/>
      <c r="OM64" s="57"/>
      <c r="ON64" s="57"/>
      <c r="OO64" s="57"/>
      <c r="OP64" s="57"/>
      <c r="OQ64" s="57"/>
      <c r="OR64" s="57"/>
      <c r="OS64" s="57"/>
      <c r="OT64" s="57"/>
      <c r="OU64" s="57"/>
      <c r="OV64" s="57"/>
      <c r="OW64" s="57"/>
      <c r="OX64" s="57"/>
      <c r="OY64" s="57"/>
      <c r="OZ64" s="57"/>
      <c r="PA64" s="57"/>
      <c r="PB64" s="57"/>
      <c r="PC64" s="57"/>
      <c r="PD64" s="57"/>
      <c r="PE64" s="57"/>
      <c r="PF64" s="57"/>
      <c r="PG64" s="57"/>
      <c r="PH64" s="57"/>
      <c r="PI64" s="57"/>
      <c r="PJ64" s="57"/>
      <c r="PK64" s="57"/>
      <c r="PL64" s="57"/>
      <c r="PM64" s="57"/>
      <c r="PN64" s="57"/>
      <c r="PO64" s="57"/>
      <c r="PP64" s="57"/>
      <c r="PQ64" s="57"/>
      <c r="PR64" s="57"/>
      <c r="PS64" s="57"/>
      <c r="PT64" s="57"/>
      <c r="PU64" s="57"/>
      <c r="PV64" s="57"/>
      <c r="PW64" s="57"/>
      <c r="PX64" s="57"/>
      <c r="PY64" s="57"/>
      <c r="PZ64" s="57"/>
      <c r="QA64" s="57"/>
      <c r="QB64" s="57"/>
      <c r="QC64" s="57"/>
      <c r="QD64" s="57"/>
      <c r="QE64" s="57"/>
    </row>
    <row r="65" spans="1:448" s="5" customFormat="1" ht="30" customHeight="1" x14ac:dyDescent="0.2">
      <c r="A65" s="83"/>
      <c r="B65" s="109">
        <v>39</v>
      </c>
      <c r="C65" s="74" t="s">
        <v>9</v>
      </c>
      <c r="D65" s="124" t="s">
        <v>231</v>
      </c>
      <c r="E65" s="302" t="s">
        <v>304</v>
      </c>
      <c r="F65" s="303" t="s">
        <v>364</v>
      </c>
      <c r="G65" s="155" t="s">
        <v>46</v>
      </c>
      <c r="H65" s="169" t="s">
        <v>350</v>
      </c>
      <c r="I65" s="169">
        <v>12</v>
      </c>
      <c r="J65" s="24">
        <v>80</v>
      </c>
      <c r="K65" s="24">
        <v>10</v>
      </c>
      <c r="L65" s="24">
        <v>8</v>
      </c>
      <c r="M65" s="88">
        <v>960</v>
      </c>
      <c r="N65" s="381">
        <f t="shared" ref="N65:N66" si="21">IFERROR(O65*I65,"-")</f>
        <v>0</v>
      </c>
      <c r="O65" s="179">
        <v>0</v>
      </c>
      <c r="P65" s="489">
        <f t="shared" ref="P65:P66" si="22">IFERROR(O65/J65,"-")</f>
        <v>0</v>
      </c>
      <c r="Q65" s="192"/>
      <c r="R65" s="5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  <c r="IW65" s="58"/>
      <c r="IX65" s="58"/>
      <c r="IY65" s="58"/>
      <c r="IZ65" s="58"/>
      <c r="JA65" s="58"/>
      <c r="JB65" s="58"/>
      <c r="JC65" s="58"/>
      <c r="JD65" s="58"/>
      <c r="JE65" s="58"/>
      <c r="JF65" s="58"/>
      <c r="JG65" s="58"/>
      <c r="JH65" s="58"/>
      <c r="JI65" s="58"/>
      <c r="JJ65" s="58"/>
      <c r="JK65" s="58"/>
      <c r="JL65" s="58"/>
      <c r="JM65" s="58"/>
      <c r="JN65" s="58"/>
      <c r="JO65" s="58"/>
      <c r="JP65" s="58"/>
      <c r="JQ65" s="58"/>
      <c r="JR65" s="58"/>
      <c r="JS65" s="58"/>
      <c r="JT65" s="58"/>
      <c r="JU65" s="58"/>
      <c r="JV65" s="58"/>
      <c r="JW65" s="58"/>
      <c r="JX65" s="58"/>
      <c r="JY65" s="58"/>
      <c r="JZ65" s="58"/>
      <c r="KA65" s="58"/>
      <c r="KB65" s="58"/>
      <c r="KC65" s="58"/>
      <c r="KD65" s="58"/>
      <c r="KE65" s="58"/>
      <c r="KF65" s="58"/>
      <c r="KG65" s="58"/>
      <c r="KH65" s="58"/>
      <c r="KI65" s="58"/>
      <c r="KJ65" s="58"/>
      <c r="KK65" s="58"/>
      <c r="KL65" s="58"/>
      <c r="KM65" s="58"/>
      <c r="KN65" s="58"/>
      <c r="KO65" s="58"/>
      <c r="KP65" s="58"/>
      <c r="KQ65" s="58"/>
      <c r="KR65" s="58"/>
      <c r="KS65" s="58"/>
      <c r="KT65" s="58"/>
      <c r="KU65" s="58"/>
      <c r="KV65" s="58"/>
      <c r="KW65" s="58"/>
      <c r="KX65" s="58"/>
      <c r="KY65" s="58"/>
      <c r="KZ65" s="58"/>
      <c r="LA65" s="58"/>
      <c r="LB65" s="58"/>
      <c r="LC65" s="58"/>
      <c r="LD65" s="58"/>
      <c r="LE65" s="58"/>
      <c r="LF65" s="58"/>
      <c r="LG65" s="58"/>
      <c r="LH65" s="58"/>
      <c r="LI65" s="58"/>
      <c r="LJ65" s="58"/>
      <c r="LK65" s="58"/>
      <c r="LL65" s="58"/>
      <c r="LM65" s="58"/>
      <c r="LN65" s="58"/>
      <c r="LO65" s="58"/>
      <c r="LP65" s="58"/>
      <c r="LQ65" s="58"/>
      <c r="LR65" s="58"/>
      <c r="LS65" s="58"/>
      <c r="LT65" s="58"/>
      <c r="LU65" s="58"/>
      <c r="LV65" s="58"/>
      <c r="LW65" s="58"/>
      <c r="LX65" s="58"/>
      <c r="LY65" s="58"/>
      <c r="LZ65" s="58"/>
      <c r="MA65" s="58"/>
      <c r="MB65" s="58"/>
      <c r="MC65" s="58"/>
      <c r="MD65" s="58"/>
      <c r="ME65" s="58"/>
      <c r="MF65" s="58"/>
      <c r="MG65" s="58"/>
      <c r="MH65" s="58"/>
      <c r="MI65" s="58"/>
      <c r="MJ65" s="58"/>
      <c r="MK65" s="58"/>
      <c r="ML65" s="58"/>
      <c r="MM65" s="58"/>
      <c r="MN65" s="58"/>
      <c r="MO65" s="58"/>
      <c r="MP65" s="58"/>
      <c r="MQ65" s="58"/>
      <c r="MR65" s="58"/>
      <c r="MS65" s="58"/>
      <c r="MT65" s="58"/>
      <c r="MU65" s="58"/>
      <c r="MV65" s="58"/>
      <c r="MW65" s="58"/>
      <c r="MX65" s="58"/>
      <c r="MY65" s="58"/>
      <c r="MZ65" s="58"/>
      <c r="NA65" s="58"/>
      <c r="NB65" s="58"/>
      <c r="NC65" s="58"/>
      <c r="ND65" s="58"/>
      <c r="NE65" s="58"/>
      <c r="NF65" s="58"/>
      <c r="NG65" s="58"/>
      <c r="NH65" s="58"/>
      <c r="NI65" s="58"/>
      <c r="NJ65" s="58"/>
      <c r="NK65" s="58"/>
      <c r="NL65" s="58"/>
      <c r="NM65" s="58"/>
      <c r="NN65" s="58"/>
      <c r="NO65" s="58"/>
      <c r="NP65" s="58"/>
      <c r="NQ65" s="58"/>
      <c r="NR65" s="58"/>
      <c r="NS65" s="58"/>
      <c r="NT65" s="58"/>
      <c r="NU65" s="58"/>
      <c r="NV65" s="58"/>
      <c r="NW65" s="58"/>
      <c r="NX65" s="58"/>
      <c r="NY65" s="58"/>
      <c r="NZ65" s="58"/>
      <c r="OA65" s="58"/>
      <c r="OB65" s="58"/>
      <c r="OC65" s="58"/>
      <c r="OD65" s="58"/>
      <c r="OE65" s="58"/>
      <c r="OF65" s="58"/>
      <c r="OG65" s="58"/>
      <c r="OH65" s="58"/>
      <c r="OI65" s="58"/>
      <c r="OJ65" s="58"/>
      <c r="OK65" s="58"/>
      <c r="OL65" s="58"/>
      <c r="OM65" s="58"/>
      <c r="ON65" s="58"/>
      <c r="OO65" s="58"/>
      <c r="OP65" s="58"/>
      <c r="OQ65" s="58"/>
      <c r="OR65" s="58"/>
      <c r="OS65" s="58"/>
      <c r="OT65" s="58"/>
      <c r="OU65" s="58"/>
      <c r="OV65" s="58"/>
      <c r="OW65" s="58"/>
      <c r="OX65" s="58"/>
      <c r="OY65" s="58"/>
      <c r="OZ65" s="58"/>
      <c r="PA65" s="58"/>
      <c r="PB65" s="58"/>
      <c r="PC65" s="58"/>
      <c r="PD65" s="58"/>
      <c r="PE65" s="58"/>
      <c r="PF65" s="58"/>
      <c r="PG65" s="58"/>
      <c r="PH65" s="58"/>
      <c r="PI65" s="58"/>
      <c r="PJ65" s="58"/>
      <c r="PK65" s="58"/>
      <c r="PL65" s="58"/>
      <c r="PM65" s="58"/>
      <c r="PN65" s="58"/>
      <c r="PO65" s="58"/>
      <c r="PP65" s="58"/>
      <c r="PQ65" s="58"/>
      <c r="PR65" s="58"/>
      <c r="PS65" s="58"/>
      <c r="PT65" s="58"/>
      <c r="PU65" s="58"/>
      <c r="PV65" s="58"/>
      <c r="PW65" s="58"/>
      <c r="PX65" s="58"/>
      <c r="PY65" s="58"/>
      <c r="PZ65" s="58"/>
      <c r="QA65" s="58"/>
      <c r="QB65" s="58"/>
      <c r="QC65" s="58"/>
      <c r="QD65" s="58"/>
      <c r="QE65" s="58"/>
      <c r="QF65" s="153"/>
    </row>
    <row r="66" spans="1:448" s="5" customFormat="1" ht="30" customHeight="1" thickBot="1" x14ac:dyDescent="0.25">
      <c r="A66" s="83"/>
      <c r="B66" s="112">
        <v>40</v>
      </c>
      <c r="C66" s="78" t="s">
        <v>9</v>
      </c>
      <c r="D66" s="137" t="s">
        <v>387</v>
      </c>
      <c r="E66" s="312" t="s">
        <v>294</v>
      </c>
      <c r="F66" s="311" t="s">
        <v>364</v>
      </c>
      <c r="G66" s="157" t="s">
        <v>37</v>
      </c>
      <c r="H66" s="171" t="s">
        <v>352</v>
      </c>
      <c r="I66" s="171">
        <v>6</v>
      </c>
      <c r="J66" s="31">
        <f>K66*L66</f>
        <v>64</v>
      </c>
      <c r="K66" s="31">
        <v>8</v>
      </c>
      <c r="L66" s="31">
        <v>8</v>
      </c>
      <c r="M66" s="89">
        <v>384</v>
      </c>
      <c r="N66" s="381">
        <f t="shared" si="21"/>
        <v>0</v>
      </c>
      <c r="O66" s="180">
        <v>0</v>
      </c>
      <c r="P66" s="490">
        <f t="shared" si="22"/>
        <v>0</v>
      </c>
      <c r="Q66" s="193"/>
      <c r="R66" s="56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  <c r="IW66" s="58"/>
      <c r="IX66" s="58"/>
      <c r="IY66" s="58"/>
      <c r="IZ66" s="58"/>
      <c r="JA66" s="58"/>
      <c r="JB66" s="58"/>
      <c r="JC66" s="58"/>
      <c r="JD66" s="58"/>
      <c r="JE66" s="58"/>
      <c r="JF66" s="58"/>
      <c r="JG66" s="58"/>
      <c r="JH66" s="58"/>
      <c r="JI66" s="58"/>
      <c r="JJ66" s="58"/>
      <c r="JK66" s="58"/>
      <c r="JL66" s="58"/>
      <c r="JM66" s="58"/>
      <c r="JN66" s="58"/>
      <c r="JO66" s="58"/>
      <c r="JP66" s="58"/>
      <c r="JQ66" s="58"/>
      <c r="JR66" s="58"/>
      <c r="JS66" s="58"/>
      <c r="JT66" s="58"/>
      <c r="JU66" s="58"/>
      <c r="JV66" s="58"/>
      <c r="JW66" s="58"/>
      <c r="JX66" s="58"/>
      <c r="JY66" s="58"/>
      <c r="JZ66" s="58"/>
      <c r="KA66" s="58"/>
      <c r="KB66" s="58"/>
      <c r="KC66" s="58"/>
      <c r="KD66" s="58"/>
      <c r="KE66" s="58"/>
      <c r="KF66" s="58"/>
      <c r="KG66" s="58"/>
      <c r="KH66" s="58"/>
      <c r="KI66" s="58"/>
      <c r="KJ66" s="58"/>
      <c r="KK66" s="58"/>
      <c r="KL66" s="58"/>
      <c r="KM66" s="58"/>
      <c r="KN66" s="58"/>
      <c r="KO66" s="58"/>
      <c r="KP66" s="58"/>
      <c r="KQ66" s="58"/>
      <c r="KR66" s="58"/>
      <c r="KS66" s="58"/>
      <c r="KT66" s="58"/>
      <c r="KU66" s="58"/>
      <c r="KV66" s="58"/>
      <c r="KW66" s="58"/>
      <c r="KX66" s="58"/>
      <c r="KY66" s="58"/>
      <c r="KZ66" s="58"/>
      <c r="LA66" s="58"/>
      <c r="LB66" s="58"/>
      <c r="LC66" s="58"/>
      <c r="LD66" s="58"/>
      <c r="LE66" s="58"/>
      <c r="LF66" s="58"/>
      <c r="LG66" s="58"/>
      <c r="LH66" s="58"/>
      <c r="LI66" s="58"/>
      <c r="LJ66" s="58"/>
      <c r="LK66" s="58"/>
      <c r="LL66" s="58"/>
      <c r="LM66" s="58"/>
      <c r="LN66" s="58"/>
      <c r="LO66" s="58"/>
      <c r="LP66" s="58"/>
      <c r="LQ66" s="58"/>
      <c r="LR66" s="58"/>
      <c r="LS66" s="58"/>
      <c r="LT66" s="58"/>
      <c r="LU66" s="58"/>
      <c r="LV66" s="58"/>
      <c r="LW66" s="58"/>
      <c r="LX66" s="58"/>
      <c r="LY66" s="58"/>
      <c r="LZ66" s="58"/>
      <c r="MA66" s="58"/>
      <c r="MB66" s="58"/>
      <c r="MC66" s="58"/>
      <c r="MD66" s="58"/>
      <c r="ME66" s="58"/>
      <c r="MF66" s="58"/>
      <c r="MG66" s="58"/>
      <c r="MH66" s="58"/>
      <c r="MI66" s="58"/>
      <c r="MJ66" s="58"/>
      <c r="MK66" s="58"/>
      <c r="ML66" s="58"/>
      <c r="MM66" s="58"/>
      <c r="MN66" s="58"/>
      <c r="MO66" s="58"/>
      <c r="MP66" s="58"/>
      <c r="MQ66" s="58"/>
      <c r="MR66" s="58"/>
      <c r="MS66" s="58"/>
      <c r="MT66" s="58"/>
      <c r="MU66" s="58"/>
      <c r="MV66" s="58"/>
      <c r="MW66" s="58"/>
      <c r="MX66" s="58"/>
      <c r="MY66" s="58"/>
      <c r="MZ66" s="58"/>
      <c r="NA66" s="58"/>
      <c r="NB66" s="58"/>
      <c r="NC66" s="58"/>
      <c r="ND66" s="58"/>
      <c r="NE66" s="58"/>
      <c r="NF66" s="58"/>
      <c r="NG66" s="58"/>
      <c r="NH66" s="58"/>
      <c r="NI66" s="58"/>
      <c r="NJ66" s="58"/>
      <c r="NK66" s="58"/>
      <c r="NL66" s="58"/>
      <c r="NM66" s="58"/>
      <c r="NN66" s="58"/>
      <c r="NO66" s="58"/>
      <c r="NP66" s="58"/>
      <c r="NQ66" s="58"/>
      <c r="NR66" s="58"/>
      <c r="NS66" s="58"/>
      <c r="NT66" s="58"/>
      <c r="NU66" s="58"/>
      <c r="NV66" s="58"/>
      <c r="NW66" s="58"/>
      <c r="NX66" s="58"/>
      <c r="NY66" s="58"/>
      <c r="NZ66" s="58"/>
      <c r="OA66" s="58"/>
      <c r="OB66" s="58"/>
      <c r="OC66" s="58"/>
      <c r="OD66" s="58"/>
      <c r="OE66" s="58"/>
      <c r="OF66" s="58"/>
      <c r="OG66" s="58"/>
      <c r="OH66" s="58"/>
      <c r="OI66" s="58"/>
      <c r="OJ66" s="58"/>
      <c r="OK66" s="58"/>
      <c r="OL66" s="58"/>
      <c r="OM66" s="58"/>
      <c r="ON66" s="58"/>
      <c r="OO66" s="58"/>
      <c r="OP66" s="58"/>
      <c r="OQ66" s="58"/>
      <c r="OR66" s="58"/>
      <c r="OS66" s="58"/>
      <c r="OT66" s="58"/>
      <c r="OU66" s="58"/>
      <c r="OV66" s="58"/>
      <c r="OW66" s="58"/>
      <c r="OX66" s="58"/>
      <c r="OY66" s="58"/>
      <c r="OZ66" s="58"/>
      <c r="PA66" s="58"/>
      <c r="PB66" s="58"/>
      <c r="PC66" s="58"/>
      <c r="PD66" s="58"/>
      <c r="PE66" s="58"/>
      <c r="PF66" s="58"/>
      <c r="PG66" s="58"/>
      <c r="PH66" s="58"/>
      <c r="PI66" s="58"/>
      <c r="PJ66" s="58"/>
      <c r="PK66" s="58"/>
      <c r="PL66" s="58"/>
      <c r="PM66" s="58"/>
      <c r="PN66" s="58"/>
      <c r="PO66" s="58"/>
      <c r="PP66" s="58"/>
      <c r="PQ66" s="58"/>
      <c r="PR66" s="58"/>
      <c r="PS66" s="58"/>
      <c r="PT66" s="58"/>
      <c r="PU66" s="58"/>
      <c r="PV66" s="58"/>
      <c r="PW66" s="58"/>
      <c r="PX66" s="58"/>
      <c r="PY66" s="58"/>
      <c r="PZ66" s="58"/>
      <c r="QA66" s="58"/>
      <c r="QB66" s="58"/>
      <c r="QC66" s="58"/>
      <c r="QD66" s="58"/>
      <c r="QE66" s="58"/>
      <c r="QF66" s="153"/>
    </row>
    <row r="67" spans="1:448" s="4" customFormat="1" ht="30" customHeight="1" x14ac:dyDescent="0.2">
      <c r="B67" s="138"/>
      <c r="C67" s="139"/>
      <c r="D67" s="140" t="s">
        <v>229</v>
      </c>
      <c r="E67" s="306"/>
      <c r="F67" s="307"/>
      <c r="G67" s="150"/>
      <c r="H67" s="165"/>
      <c r="I67" s="165"/>
      <c r="J67" s="121"/>
      <c r="K67" s="121"/>
      <c r="L67" s="121"/>
      <c r="M67" s="150"/>
      <c r="N67" s="482"/>
      <c r="O67" s="184"/>
      <c r="P67" s="494"/>
      <c r="Q67" s="188"/>
      <c r="R67" s="5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  <c r="IW67" s="57"/>
      <c r="IX67" s="57"/>
      <c r="IY67" s="57"/>
      <c r="IZ67" s="57"/>
      <c r="JA67" s="57"/>
      <c r="JB67" s="57"/>
      <c r="JC67" s="57"/>
      <c r="JD67" s="57"/>
      <c r="JE67" s="57"/>
      <c r="JF67" s="57"/>
      <c r="JG67" s="57"/>
      <c r="JH67" s="57"/>
      <c r="JI67" s="57"/>
      <c r="JJ67" s="57"/>
      <c r="JK67" s="57"/>
      <c r="JL67" s="57"/>
      <c r="JM67" s="57"/>
      <c r="JN67" s="57"/>
      <c r="JO67" s="57"/>
      <c r="JP67" s="57"/>
      <c r="JQ67" s="57"/>
      <c r="JR67" s="57"/>
      <c r="JS67" s="57"/>
      <c r="JT67" s="57"/>
      <c r="JU67" s="57"/>
      <c r="JV67" s="57"/>
      <c r="JW67" s="57"/>
      <c r="JX67" s="57"/>
      <c r="JY67" s="57"/>
      <c r="JZ67" s="57"/>
      <c r="KA67" s="57"/>
      <c r="KB67" s="57"/>
      <c r="KC67" s="57"/>
      <c r="KD67" s="57"/>
      <c r="KE67" s="57"/>
      <c r="KF67" s="57"/>
      <c r="KG67" s="57"/>
      <c r="KH67" s="57"/>
      <c r="KI67" s="57"/>
      <c r="KJ67" s="57"/>
      <c r="KK67" s="57"/>
      <c r="KL67" s="57"/>
      <c r="KM67" s="57"/>
      <c r="KN67" s="57"/>
      <c r="KO67" s="57"/>
      <c r="KP67" s="57"/>
      <c r="KQ67" s="57"/>
      <c r="KR67" s="57"/>
      <c r="KS67" s="57"/>
      <c r="KT67" s="57"/>
      <c r="KU67" s="57"/>
      <c r="KV67" s="57"/>
      <c r="KW67" s="57"/>
      <c r="KX67" s="57"/>
      <c r="KY67" s="57"/>
      <c r="KZ67" s="57"/>
      <c r="LA67" s="57"/>
      <c r="LB67" s="57"/>
      <c r="LC67" s="57"/>
      <c r="LD67" s="57"/>
      <c r="LE67" s="57"/>
      <c r="LF67" s="57"/>
      <c r="LG67" s="57"/>
      <c r="LH67" s="57"/>
      <c r="LI67" s="57"/>
      <c r="LJ67" s="57"/>
      <c r="LK67" s="57"/>
      <c r="LL67" s="57"/>
      <c r="LM67" s="57"/>
      <c r="LN67" s="57"/>
      <c r="LO67" s="57"/>
      <c r="LP67" s="57"/>
      <c r="LQ67" s="57"/>
      <c r="LR67" s="57"/>
      <c r="LS67" s="57"/>
      <c r="LT67" s="57"/>
      <c r="LU67" s="57"/>
      <c r="LV67" s="57"/>
      <c r="LW67" s="57"/>
      <c r="LX67" s="57"/>
      <c r="LY67" s="57"/>
      <c r="LZ67" s="57"/>
      <c r="MA67" s="57"/>
      <c r="MB67" s="57"/>
      <c r="MC67" s="57"/>
      <c r="MD67" s="57"/>
      <c r="ME67" s="57"/>
      <c r="MF67" s="57"/>
      <c r="MG67" s="57"/>
      <c r="MH67" s="57"/>
      <c r="MI67" s="57"/>
      <c r="MJ67" s="57"/>
      <c r="MK67" s="57"/>
      <c r="ML67" s="57"/>
      <c r="MM67" s="57"/>
      <c r="MN67" s="57"/>
      <c r="MO67" s="57"/>
      <c r="MP67" s="57"/>
      <c r="MQ67" s="57"/>
      <c r="MR67" s="57"/>
      <c r="MS67" s="57"/>
      <c r="MT67" s="57"/>
      <c r="MU67" s="57"/>
      <c r="MV67" s="57"/>
      <c r="MW67" s="57"/>
      <c r="MX67" s="57"/>
      <c r="MY67" s="57"/>
      <c r="MZ67" s="57"/>
      <c r="NA67" s="57"/>
      <c r="NB67" s="57"/>
      <c r="NC67" s="57"/>
      <c r="ND67" s="57"/>
      <c r="NE67" s="57"/>
      <c r="NF67" s="57"/>
      <c r="NG67" s="57"/>
      <c r="NH67" s="57"/>
      <c r="NI67" s="57"/>
      <c r="NJ67" s="57"/>
      <c r="NK67" s="57"/>
      <c r="NL67" s="57"/>
      <c r="NM67" s="57"/>
      <c r="NN67" s="57"/>
      <c r="NO67" s="57"/>
      <c r="NP67" s="57"/>
      <c r="NQ67" s="57"/>
      <c r="NR67" s="57"/>
      <c r="NS67" s="57"/>
      <c r="NT67" s="57"/>
      <c r="NU67" s="57"/>
      <c r="NV67" s="57"/>
      <c r="NW67" s="57"/>
      <c r="NX67" s="57"/>
      <c r="NY67" s="57"/>
      <c r="NZ67" s="57"/>
      <c r="OA67" s="57"/>
      <c r="OB67" s="57"/>
      <c r="OC67" s="57"/>
      <c r="OD67" s="57"/>
      <c r="OE67" s="57"/>
      <c r="OF67" s="57"/>
      <c r="OG67" s="57"/>
      <c r="OH67" s="57"/>
      <c r="OI67" s="57"/>
      <c r="OJ67" s="57"/>
      <c r="OK67" s="57"/>
      <c r="OL67" s="57"/>
      <c r="OM67" s="57"/>
      <c r="ON67" s="57"/>
      <c r="OO67" s="57"/>
      <c r="OP67" s="57"/>
      <c r="OQ67" s="57"/>
      <c r="OR67" s="57"/>
      <c r="OS67" s="57"/>
      <c r="OT67" s="57"/>
      <c r="OU67" s="57"/>
      <c r="OV67" s="57"/>
      <c r="OW67" s="57"/>
      <c r="OX67" s="57"/>
      <c r="OY67" s="57"/>
      <c r="OZ67" s="57"/>
      <c r="PA67" s="57"/>
      <c r="PB67" s="57"/>
      <c r="PC67" s="57"/>
      <c r="PD67" s="57"/>
      <c r="PE67" s="57"/>
      <c r="PF67" s="57"/>
      <c r="PG67" s="57"/>
      <c r="PH67" s="57"/>
      <c r="PI67" s="57"/>
      <c r="PJ67" s="57"/>
      <c r="PK67" s="57"/>
      <c r="PL67" s="57"/>
      <c r="PM67" s="57"/>
      <c r="PN67" s="57"/>
      <c r="PO67" s="57"/>
      <c r="PP67" s="57"/>
      <c r="PQ67" s="57"/>
      <c r="PR67" s="57"/>
      <c r="PS67" s="57"/>
      <c r="PT67" s="57"/>
      <c r="PU67" s="57"/>
      <c r="PV67" s="57"/>
      <c r="PW67" s="57"/>
      <c r="PX67" s="57"/>
      <c r="PY67" s="57"/>
      <c r="PZ67" s="57"/>
      <c r="QA67" s="57"/>
      <c r="QB67" s="57"/>
      <c r="QC67" s="57"/>
      <c r="QD67" s="57"/>
      <c r="QE67" s="57"/>
    </row>
    <row r="68" spans="1:448" s="4" customFormat="1" ht="30" customHeight="1" x14ac:dyDescent="0.2">
      <c r="B68" s="109">
        <v>41</v>
      </c>
      <c r="C68" s="73" t="s">
        <v>9</v>
      </c>
      <c r="D68" s="130" t="s">
        <v>230</v>
      </c>
      <c r="E68" s="310" t="s">
        <v>295</v>
      </c>
      <c r="F68" s="311" t="s">
        <v>365</v>
      </c>
      <c r="G68" s="158" t="s">
        <v>28</v>
      </c>
      <c r="H68" s="169" t="s">
        <v>353</v>
      </c>
      <c r="I68" s="169">
        <v>12</v>
      </c>
      <c r="J68" s="24">
        <v>48</v>
      </c>
      <c r="K68" s="24">
        <v>4</v>
      </c>
      <c r="L68" s="24">
        <v>12</v>
      </c>
      <c r="M68" s="85">
        <v>576</v>
      </c>
      <c r="N68" s="381">
        <f t="shared" ref="N68:N70" si="23">IFERROR(O68*I68,"-")</f>
        <v>0</v>
      </c>
      <c r="O68" s="179">
        <v>0</v>
      </c>
      <c r="P68" s="489">
        <f t="shared" ref="P68:P70" si="24">IFERROR(O68/J68,"-")</f>
        <v>0</v>
      </c>
      <c r="Q68" s="192"/>
      <c r="R68" s="5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  <c r="IW68" s="57"/>
      <c r="IX68" s="57"/>
      <c r="IY68" s="57"/>
      <c r="IZ68" s="57"/>
      <c r="JA68" s="57"/>
      <c r="JB68" s="57"/>
      <c r="JC68" s="57"/>
      <c r="JD68" s="57"/>
      <c r="JE68" s="57"/>
      <c r="JF68" s="57"/>
      <c r="JG68" s="57"/>
      <c r="JH68" s="57"/>
      <c r="JI68" s="57"/>
      <c r="JJ68" s="57"/>
      <c r="JK68" s="57"/>
      <c r="JL68" s="57"/>
      <c r="JM68" s="57"/>
      <c r="JN68" s="57"/>
      <c r="JO68" s="57"/>
      <c r="JP68" s="57"/>
      <c r="JQ68" s="57"/>
      <c r="JR68" s="57"/>
      <c r="JS68" s="57"/>
      <c r="JT68" s="57"/>
      <c r="JU68" s="57"/>
      <c r="JV68" s="57"/>
      <c r="JW68" s="57"/>
      <c r="JX68" s="57"/>
      <c r="JY68" s="57"/>
      <c r="JZ68" s="57"/>
      <c r="KA68" s="57"/>
      <c r="KB68" s="57"/>
      <c r="KC68" s="57"/>
      <c r="KD68" s="57"/>
      <c r="KE68" s="57"/>
      <c r="KF68" s="57"/>
      <c r="KG68" s="57"/>
      <c r="KH68" s="57"/>
      <c r="KI68" s="57"/>
      <c r="KJ68" s="57"/>
      <c r="KK68" s="57"/>
      <c r="KL68" s="57"/>
      <c r="KM68" s="57"/>
      <c r="KN68" s="57"/>
      <c r="KO68" s="57"/>
      <c r="KP68" s="57"/>
      <c r="KQ68" s="57"/>
      <c r="KR68" s="57"/>
      <c r="KS68" s="57"/>
      <c r="KT68" s="57"/>
      <c r="KU68" s="57"/>
      <c r="KV68" s="57"/>
      <c r="KW68" s="57"/>
      <c r="KX68" s="57"/>
      <c r="KY68" s="57"/>
      <c r="KZ68" s="57"/>
      <c r="LA68" s="57"/>
      <c r="LB68" s="57"/>
      <c r="LC68" s="57"/>
      <c r="LD68" s="57"/>
      <c r="LE68" s="57"/>
      <c r="LF68" s="57"/>
      <c r="LG68" s="57"/>
      <c r="LH68" s="57"/>
      <c r="LI68" s="57"/>
      <c r="LJ68" s="57"/>
      <c r="LK68" s="57"/>
      <c r="LL68" s="57"/>
      <c r="LM68" s="57"/>
      <c r="LN68" s="57"/>
      <c r="LO68" s="57"/>
      <c r="LP68" s="57"/>
      <c r="LQ68" s="57"/>
      <c r="LR68" s="57"/>
      <c r="LS68" s="57"/>
      <c r="LT68" s="57"/>
      <c r="LU68" s="57"/>
      <c r="LV68" s="57"/>
      <c r="LW68" s="57"/>
      <c r="LX68" s="57"/>
      <c r="LY68" s="57"/>
      <c r="LZ68" s="57"/>
      <c r="MA68" s="57"/>
      <c r="MB68" s="57"/>
      <c r="MC68" s="57"/>
      <c r="MD68" s="57"/>
      <c r="ME68" s="57"/>
      <c r="MF68" s="57"/>
      <c r="MG68" s="57"/>
      <c r="MH68" s="57"/>
      <c r="MI68" s="57"/>
      <c r="MJ68" s="57"/>
      <c r="MK68" s="57"/>
      <c r="ML68" s="57"/>
      <c r="MM68" s="57"/>
      <c r="MN68" s="57"/>
      <c r="MO68" s="57"/>
      <c r="MP68" s="57"/>
      <c r="MQ68" s="57"/>
      <c r="MR68" s="57"/>
      <c r="MS68" s="57"/>
      <c r="MT68" s="57"/>
      <c r="MU68" s="57"/>
      <c r="MV68" s="57"/>
      <c r="MW68" s="57"/>
      <c r="MX68" s="57"/>
      <c r="MY68" s="57"/>
      <c r="MZ68" s="57"/>
      <c r="NA68" s="57"/>
      <c r="NB68" s="57"/>
      <c r="NC68" s="57"/>
      <c r="ND68" s="57"/>
      <c r="NE68" s="57"/>
      <c r="NF68" s="57"/>
      <c r="NG68" s="57"/>
      <c r="NH68" s="57"/>
      <c r="NI68" s="57"/>
      <c r="NJ68" s="57"/>
      <c r="NK68" s="57"/>
      <c r="NL68" s="57"/>
      <c r="NM68" s="57"/>
      <c r="NN68" s="57"/>
      <c r="NO68" s="57"/>
      <c r="NP68" s="57"/>
      <c r="NQ68" s="57"/>
      <c r="NR68" s="57"/>
      <c r="NS68" s="57"/>
      <c r="NT68" s="57"/>
      <c r="NU68" s="57"/>
      <c r="NV68" s="57"/>
      <c r="NW68" s="57"/>
      <c r="NX68" s="57"/>
      <c r="NY68" s="57"/>
      <c r="NZ68" s="57"/>
      <c r="OA68" s="57"/>
      <c r="OB68" s="57"/>
      <c r="OC68" s="57"/>
      <c r="OD68" s="57"/>
      <c r="OE68" s="57"/>
      <c r="OF68" s="57"/>
      <c r="OG68" s="57"/>
      <c r="OH68" s="57"/>
      <c r="OI68" s="57"/>
      <c r="OJ68" s="57"/>
      <c r="OK68" s="57"/>
      <c r="OL68" s="57"/>
      <c r="OM68" s="57"/>
      <c r="ON68" s="57"/>
      <c r="OO68" s="57"/>
      <c r="OP68" s="57"/>
      <c r="OQ68" s="57"/>
      <c r="OR68" s="57"/>
      <c r="OS68" s="57"/>
      <c r="OT68" s="57"/>
      <c r="OU68" s="57"/>
      <c r="OV68" s="57"/>
      <c r="OW68" s="57"/>
      <c r="OX68" s="57"/>
      <c r="OY68" s="57"/>
      <c r="OZ68" s="57"/>
      <c r="PA68" s="57"/>
      <c r="PB68" s="57"/>
      <c r="PC68" s="57"/>
      <c r="PD68" s="57"/>
      <c r="PE68" s="57"/>
      <c r="PF68" s="57"/>
      <c r="PG68" s="57"/>
      <c r="PH68" s="57"/>
      <c r="PI68" s="57"/>
      <c r="PJ68" s="57"/>
      <c r="PK68" s="57"/>
      <c r="PL68" s="57"/>
      <c r="PM68" s="57"/>
      <c r="PN68" s="57"/>
      <c r="PO68" s="57"/>
      <c r="PP68" s="57"/>
      <c r="PQ68" s="57"/>
      <c r="PR68" s="57"/>
      <c r="PS68" s="57"/>
      <c r="PT68" s="57"/>
      <c r="PU68" s="57"/>
      <c r="PV68" s="57"/>
      <c r="PW68" s="57"/>
      <c r="PX68" s="57"/>
      <c r="PY68" s="57"/>
      <c r="PZ68" s="57"/>
      <c r="QA68" s="57"/>
      <c r="QB68" s="57"/>
      <c r="QC68" s="57"/>
      <c r="QD68" s="57"/>
      <c r="QE68" s="57"/>
    </row>
    <row r="69" spans="1:448" s="4" customFormat="1" ht="30" customHeight="1" x14ac:dyDescent="0.2">
      <c r="B69" s="109">
        <v>42</v>
      </c>
      <c r="C69" s="73" t="s">
        <v>9</v>
      </c>
      <c r="D69" s="130" t="s">
        <v>407</v>
      </c>
      <c r="E69" s="310" t="s">
        <v>417</v>
      </c>
      <c r="F69" s="311" t="s">
        <v>365</v>
      </c>
      <c r="G69" s="158" t="s">
        <v>20</v>
      </c>
      <c r="H69" s="169" t="s">
        <v>414</v>
      </c>
      <c r="I69" s="169">
        <v>8</v>
      </c>
      <c r="J69" s="24">
        <f t="shared" ref="J69:J70" si="25">K69*L69</f>
        <v>135</v>
      </c>
      <c r="K69" s="24">
        <v>5</v>
      </c>
      <c r="L69" s="24">
        <v>27</v>
      </c>
      <c r="M69" s="88">
        <f t="shared" ref="M69:M70" si="26">I69*J69</f>
        <v>1080</v>
      </c>
      <c r="N69" s="381">
        <f t="shared" si="23"/>
        <v>0</v>
      </c>
      <c r="O69" s="179">
        <v>0</v>
      </c>
      <c r="P69" s="489">
        <f t="shared" si="24"/>
        <v>0</v>
      </c>
      <c r="Q69" s="192"/>
      <c r="R69" s="5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  <c r="IW69" s="57"/>
      <c r="IX69" s="57"/>
      <c r="IY69" s="57"/>
      <c r="IZ69" s="57"/>
      <c r="JA69" s="57"/>
      <c r="JB69" s="57"/>
      <c r="JC69" s="57"/>
      <c r="JD69" s="57"/>
      <c r="JE69" s="57"/>
      <c r="JF69" s="57"/>
      <c r="JG69" s="57"/>
      <c r="JH69" s="57"/>
      <c r="JI69" s="57"/>
      <c r="JJ69" s="57"/>
      <c r="JK69" s="57"/>
      <c r="JL69" s="57"/>
      <c r="JM69" s="57"/>
      <c r="JN69" s="57"/>
      <c r="JO69" s="57"/>
      <c r="JP69" s="57"/>
      <c r="JQ69" s="57"/>
      <c r="JR69" s="57"/>
      <c r="JS69" s="57"/>
      <c r="JT69" s="57"/>
      <c r="JU69" s="57"/>
      <c r="JV69" s="57"/>
      <c r="JW69" s="57"/>
      <c r="JX69" s="57"/>
      <c r="JY69" s="57"/>
      <c r="JZ69" s="57"/>
      <c r="KA69" s="57"/>
      <c r="KB69" s="57"/>
      <c r="KC69" s="57"/>
      <c r="KD69" s="57"/>
      <c r="KE69" s="57"/>
      <c r="KF69" s="57"/>
      <c r="KG69" s="57"/>
      <c r="KH69" s="57"/>
      <c r="KI69" s="57"/>
      <c r="KJ69" s="57"/>
      <c r="KK69" s="57"/>
      <c r="KL69" s="57"/>
      <c r="KM69" s="57"/>
      <c r="KN69" s="57"/>
      <c r="KO69" s="57"/>
      <c r="KP69" s="57"/>
      <c r="KQ69" s="57"/>
      <c r="KR69" s="57"/>
      <c r="KS69" s="57"/>
      <c r="KT69" s="57"/>
      <c r="KU69" s="57"/>
      <c r="KV69" s="57"/>
      <c r="KW69" s="57"/>
      <c r="KX69" s="57"/>
      <c r="KY69" s="57"/>
      <c r="KZ69" s="57"/>
      <c r="LA69" s="57"/>
      <c r="LB69" s="57"/>
      <c r="LC69" s="57"/>
      <c r="LD69" s="57"/>
      <c r="LE69" s="57"/>
      <c r="LF69" s="57"/>
      <c r="LG69" s="57"/>
      <c r="LH69" s="57"/>
      <c r="LI69" s="57"/>
      <c r="LJ69" s="57"/>
      <c r="LK69" s="57"/>
      <c r="LL69" s="57"/>
      <c r="LM69" s="57"/>
      <c r="LN69" s="57"/>
      <c r="LO69" s="57"/>
      <c r="LP69" s="57"/>
      <c r="LQ69" s="57"/>
      <c r="LR69" s="57"/>
      <c r="LS69" s="57"/>
      <c r="LT69" s="57"/>
      <c r="LU69" s="57"/>
      <c r="LV69" s="57"/>
      <c r="LW69" s="57"/>
      <c r="LX69" s="57"/>
      <c r="LY69" s="57"/>
      <c r="LZ69" s="57"/>
      <c r="MA69" s="57"/>
      <c r="MB69" s="57"/>
      <c r="MC69" s="57"/>
      <c r="MD69" s="57"/>
      <c r="ME69" s="57"/>
      <c r="MF69" s="57"/>
      <c r="MG69" s="57"/>
      <c r="MH69" s="57"/>
      <c r="MI69" s="57"/>
      <c r="MJ69" s="57"/>
      <c r="MK69" s="57"/>
      <c r="ML69" s="57"/>
      <c r="MM69" s="57"/>
      <c r="MN69" s="57"/>
      <c r="MO69" s="57"/>
      <c r="MP69" s="57"/>
      <c r="MQ69" s="57"/>
      <c r="MR69" s="57"/>
      <c r="MS69" s="57"/>
      <c r="MT69" s="57"/>
      <c r="MU69" s="57"/>
      <c r="MV69" s="57"/>
      <c r="MW69" s="57"/>
      <c r="MX69" s="57"/>
      <c r="MY69" s="57"/>
      <c r="MZ69" s="57"/>
      <c r="NA69" s="57"/>
      <c r="NB69" s="57"/>
      <c r="NC69" s="57"/>
      <c r="ND69" s="57"/>
      <c r="NE69" s="57"/>
      <c r="NF69" s="57"/>
      <c r="NG69" s="57"/>
      <c r="NH69" s="57"/>
      <c r="NI69" s="57"/>
      <c r="NJ69" s="57"/>
      <c r="NK69" s="57"/>
      <c r="NL69" s="57"/>
      <c r="NM69" s="57"/>
      <c r="NN69" s="57"/>
      <c r="NO69" s="57"/>
      <c r="NP69" s="57"/>
      <c r="NQ69" s="57"/>
      <c r="NR69" s="57"/>
      <c r="NS69" s="57"/>
      <c r="NT69" s="57"/>
      <c r="NU69" s="57"/>
      <c r="NV69" s="57"/>
      <c r="NW69" s="57"/>
      <c r="NX69" s="57"/>
      <c r="NY69" s="57"/>
      <c r="NZ69" s="57"/>
      <c r="OA69" s="57"/>
      <c r="OB69" s="57"/>
      <c r="OC69" s="57"/>
      <c r="OD69" s="57"/>
      <c r="OE69" s="57"/>
      <c r="OF69" s="57"/>
      <c r="OG69" s="57"/>
      <c r="OH69" s="57"/>
      <c r="OI69" s="57"/>
      <c r="OJ69" s="57"/>
      <c r="OK69" s="57"/>
      <c r="OL69" s="57"/>
      <c r="OM69" s="57"/>
      <c r="ON69" s="57"/>
      <c r="OO69" s="57"/>
      <c r="OP69" s="57"/>
      <c r="OQ69" s="57"/>
      <c r="OR69" s="57"/>
      <c r="OS69" s="57"/>
      <c r="OT69" s="57"/>
      <c r="OU69" s="57"/>
      <c r="OV69" s="57"/>
      <c r="OW69" s="57"/>
      <c r="OX69" s="57"/>
      <c r="OY69" s="57"/>
      <c r="OZ69" s="57"/>
      <c r="PA69" s="57"/>
      <c r="PB69" s="57"/>
      <c r="PC69" s="57"/>
      <c r="PD69" s="57"/>
      <c r="PE69" s="57"/>
      <c r="PF69" s="57"/>
      <c r="PG69" s="57"/>
      <c r="PH69" s="57"/>
      <c r="PI69" s="57"/>
      <c r="PJ69" s="57"/>
      <c r="PK69" s="57"/>
      <c r="PL69" s="57"/>
      <c r="PM69" s="57"/>
      <c r="PN69" s="57"/>
      <c r="PO69" s="57"/>
      <c r="PP69" s="57"/>
      <c r="PQ69" s="57"/>
      <c r="PR69" s="57"/>
      <c r="PS69" s="57"/>
      <c r="PT69" s="57"/>
      <c r="PU69" s="57"/>
      <c r="PV69" s="57"/>
      <c r="PW69" s="57"/>
      <c r="PX69" s="57"/>
      <c r="PY69" s="57"/>
      <c r="PZ69" s="57"/>
      <c r="QA69" s="57"/>
      <c r="QB69" s="57"/>
      <c r="QC69" s="57"/>
      <c r="QD69" s="57"/>
      <c r="QE69" s="57"/>
    </row>
    <row r="70" spans="1:448" s="4" customFormat="1" ht="30" customHeight="1" x14ac:dyDescent="0.2">
      <c r="B70" s="109">
        <v>43</v>
      </c>
      <c r="C70" s="73" t="s">
        <v>9</v>
      </c>
      <c r="D70" s="130" t="s">
        <v>408</v>
      </c>
      <c r="E70" s="310" t="s">
        <v>418</v>
      </c>
      <c r="F70" s="311" t="s">
        <v>365</v>
      </c>
      <c r="G70" s="158" t="s">
        <v>20</v>
      </c>
      <c r="H70" s="169" t="s">
        <v>414</v>
      </c>
      <c r="I70" s="169">
        <v>8</v>
      </c>
      <c r="J70" s="24">
        <f t="shared" si="25"/>
        <v>135</v>
      </c>
      <c r="K70" s="24">
        <v>5</v>
      </c>
      <c r="L70" s="24">
        <v>27</v>
      </c>
      <c r="M70" s="88">
        <f t="shared" si="26"/>
        <v>1080</v>
      </c>
      <c r="N70" s="381">
        <f t="shared" si="23"/>
        <v>0</v>
      </c>
      <c r="O70" s="179">
        <v>0</v>
      </c>
      <c r="P70" s="489">
        <f t="shared" si="24"/>
        <v>0</v>
      </c>
      <c r="Q70" s="192"/>
      <c r="R70" s="5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  <c r="IW70" s="57"/>
      <c r="IX70" s="57"/>
      <c r="IY70" s="57"/>
      <c r="IZ70" s="57"/>
      <c r="JA70" s="57"/>
      <c r="JB70" s="57"/>
      <c r="JC70" s="57"/>
      <c r="JD70" s="57"/>
      <c r="JE70" s="57"/>
      <c r="JF70" s="57"/>
      <c r="JG70" s="57"/>
      <c r="JH70" s="57"/>
      <c r="JI70" s="57"/>
      <c r="JJ70" s="57"/>
      <c r="JK70" s="57"/>
      <c r="JL70" s="57"/>
      <c r="JM70" s="57"/>
      <c r="JN70" s="57"/>
      <c r="JO70" s="57"/>
      <c r="JP70" s="57"/>
      <c r="JQ70" s="57"/>
      <c r="JR70" s="57"/>
      <c r="JS70" s="57"/>
      <c r="JT70" s="57"/>
      <c r="JU70" s="57"/>
      <c r="JV70" s="57"/>
      <c r="JW70" s="57"/>
      <c r="JX70" s="57"/>
      <c r="JY70" s="57"/>
      <c r="JZ70" s="57"/>
      <c r="KA70" s="57"/>
      <c r="KB70" s="57"/>
      <c r="KC70" s="57"/>
      <c r="KD70" s="57"/>
      <c r="KE70" s="57"/>
      <c r="KF70" s="57"/>
      <c r="KG70" s="57"/>
      <c r="KH70" s="57"/>
      <c r="KI70" s="57"/>
      <c r="KJ70" s="57"/>
      <c r="KK70" s="57"/>
      <c r="KL70" s="57"/>
      <c r="KM70" s="57"/>
      <c r="KN70" s="57"/>
      <c r="KO70" s="57"/>
      <c r="KP70" s="57"/>
      <c r="KQ70" s="57"/>
      <c r="KR70" s="57"/>
      <c r="KS70" s="57"/>
      <c r="KT70" s="57"/>
      <c r="KU70" s="57"/>
      <c r="KV70" s="57"/>
      <c r="KW70" s="57"/>
      <c r="KX70" s="57"/>
      <c r="KY70" s="57"/>
      <c r="KZ70" s="57"/>
      <c r="LA70" s="57"/>
      <c r="LB70" s="57"/>
      <c r="LC70" s="57"/>
      <c r="LD70" s="57"/>
      <c r="LE70" s="57"/>
      <c r="LF70" s="57"/>
      <c r="LG70" s="57"/>
      <c r="LH70" s="57"/>
      <c r="LI70" s="57"/>
      <c r="LJ70" s="57"/>
      <c r="LK70" s="57"/>
      <c r="LL70" s="57"/>
      <c r="LM70" s="57"/>
      <c r="LN70" s="57"/>
      <c r="LO70" s="57"/>
      <c r="LP70" s="57"/>
      <c r="LQ70" s="57"/>
      <c r="LR70" s="57"/>
      <c r="LS70" s="57"/>
      <c r="LT70" s="57"/>
      <c r="LU70" s="57"/>
      <c r="LV70" s="57"/>
      <c r="LW70" s="57"/>
      <c r="LX70" s="57"/>
      <c r="LY70" s="57"/>
      <c r="LZ70" s="57"/>
      <c r="MA70" s="57"/>
      <c r="MB70" s="57"/>
      <c r="MC70" s="57"/>
      <c r="MD70" s="57"/>
      <c r="ME70" s="57"/>
      <c r="MF70" s="57"/>
      <c r="MG70" s="57"/>
      <c r="MH70" s="57"/>
      <c r="MI70" s="57"/>
      <c r="MJ70" s="57"/>
      <c r="MK70" s="57"/>
      <c r="ML70" s="57"/>
      <c r="MM70" s="57"/>
      <c r="MN70" s="57"/>
      <c r="MO70" s="57"/>
      <c r="MP70" s="57"/>
      <c r="MQ70" s="57"/>
      <c r="MR70" s="57"/>
      <c r="MS70" s="57"/>
      <c r="MT70" s="57"/>
      <c r="MU70" s="57"/>
      <c r="MV70" s="57"/>
      <c r="MW70" s="57"/>
      <c r="MX70" s="57"/>
      <c r="MY70" s="57"/>
      <c r="MZ70" s="57"/>
      <c r="NA70" s="57"/>
      <c r="NB70" s="57"/>
      <c r="NC70" s="57"/>
      <c r="ND70" s="57"/>
      <c r="NE70" s="57"/>
      <c r="NF70" s="57"/>
      <c r="NG70" s="57"/>
      <c r="NH70" s="57"/>
      <c r="NI70" s="57"/>
      <c r="NJ70" s="57"/>
      <c r="NK70" s="57"/>
      <c r="NL70" s="57"/>
      <c r="NM70" s="57"/>
      <c r="NN70" s="57"/>
      <c r="NO70" s="57"/>
      <c r="NP70" s="57"/>
      <c r="NQ70" s="57"/>
      <c r="NR70" s="57"/>
      <c r="NS70" s="57"/>
      <c r="NT70" s="57"/>
      <c r="NU70" s="57"/>
      <c r="NV70" s="57"/>
      <c r="NW70" s="57"/>
      <c r="NX70" s="57"/>
      <c r="NY70" s="57"/>
      <c r="NZ70" s="57"/>
      <c r="OA70" s="57"/>
      <c r="OB70" s="57"/>
      <c r="OC70" s="57"/>
      <c r="OD70" s="57"/>
      <c r="OE70" s="57"/>
      <c r="OF70" s="57"/>
      <c r="OG70" s="57"/>
      <c r="OH70" s="57"/>
      <c r="OI70" s="57"/>
      <c r="OJ70" s="57"/>
      <c r="OK70" s="57"/>
      <c r="OL70" s="57"/>
      <c r="OM70" s="57"/>
      <c r="ON70" s="57"/>
      <c r="OO70" s="57"/>
      <c r="OP70" s="57"/>
      <c r="OQ70" s="57"/>
      <c r="OR70" s="57"/>
      <c r="OS70" s="57"/>
      <c r="OT70" s="57"/>
      <c r="OU70" s="57"/>
      <c r="OV70" s="57"/>
      <c r="OW70" s="57"/>
      <c r="OX70" s="57"/>
      <c r="OY70" s="57"/>
      <c r="OZ70" s="57"/>
      <c r="PA70" s="57"/>
      <c r="PB70" s="57"/>
      <c r="PC70" s="57"/>
      <c r="PD70" s="57"/>
      <c r="PE70" s="57"/>
      <c r="PF70" s="57"/>
      <c r="PG70" s="57"/>
      <c r="PH70" s="57"/>
      <c r="PI70" s="57"/>
      <c r="PJ70" s="57"/>
      <c r="PK70" s="57"/>
      <c r="PL70" s="57"/>
      <c r="PM70" s="57"/>
      <c r="PN70" s="57"/>
      <c r="PO70" s="57"/>
      <c r="PP70" s="57"/>
      <c r="PQ70" s="57"/>
      <c r="PR70" s="57"/>
      <c r="PS70" s="57"/>
      <c r="PT70" s="57"/>
      <c r="PU70" s="57"/>
      <c r="PV70" s="57"/>
      <c r="PW70" s="57"/>
      <c r="PX70" s="57"/>
      <c r="PY70" s="57"/>
      <c r="PZ70" s="57"/>
      <c r="QA70" s="57"/>
      <c r="QB70" s="57"/>
      <c r="QC70" s="57"/>
      <c r="QD70" s="57"/>
      <c r="QE70" s="57"/>
    </row>
    <row r="71" spans="1:448" s="4" customFormat="1" ht="30" customHeight="1" x14ac:dyDescent="0.2">
      <c r="B71" s="142"/>
      <c r="C71" s="125" t="s">
        <v>5</v>
      </c>
      <c r="D71" s="126" t="s">
        <v>55</v>
      </c>
      <c r="E71" s="315"/>
      <c r="F71" s="307"/>
      <c r="G71" s="151" t="s">
        <v>5</v>
      </c>
      <c r="H71" s="166" t="s">
        <v>5</v>
      </c>
      <c r="I71" s="166" t="s">
        <v>5</v>
      </c>
      <c r="J71" s="128" t="s">
        <v>5</v>
      </c>
      <c r="K71" s="128" t="s">
        <v>5</v>
      </c>
      <c r="L71" s="128" t="s">
        <v>5</v>
      </c>
      <c r="M71" s="151" t="s">
        <v>5</v>
      </c>
      <c r="N71" s="483" t="s">
        <v>5</v>
      </c>
      <c r="O71" s="185" t="s">
        <v>5</v>
      </c>
      <c r="P71" s="495" t="s">
        <v>5</v>
      </c>
      <c r="Q71" s="196"/>
      <c r="R71" s="5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  <c r="IW71" s="57"/>
      <c r="IX71" s="57"/>
      <c r="IY71" s="57"/>
      <c r="IZ71" s="57"/>
      <c r="JA71" s="57"/>
      <c r="JB71" s="57"/>
      <c r="JC71" s="57"/>
      <c r="JD71" s="57"/>
      <c r="JE71" s="57"/>
      <c r="JF71" s="57"/>
      <c r="JG71" s="57"/>
      <c r="JH71" s="57"/>
      <c r="JI71" s="57"/>
      <c r="JJ71" s="57"/>
      <c r="JK71" s="57"/>
      <c r="JL71" s="57"/>
      <c r="JM71" s="57"/>
      <c r="JN71" s="57"/>
      <c r="JO71" s="57"/>
      <c r="JP71" s="57"/>
      <c r="JQ71" s="57"/>
      <c r="JR71" s="57"/>
      <c r="JS71" s="57"/>
      <c r="JT71" s="57"/>
      <c r="JU71" s="57"/>
      <c r="JV71" s="57"/>
      <c r="JW71" s="57"/>
      <c r="JX71" s="57"/>
      <c r="JY71" s="57"/>
      <c r="JZ71" s="57"/>
      <c r="KA71" s="57"/>
      <c r="KB71" s="57"/>
      <c r="KC71" s="57"/>
      <c r="KD71" s="57"/>
      <c r="KE71" s="57"/>
      <c r="KF71" s="57"/>
      <c r="KG71" s="57"/>
      <c r="KH71" s="57"/>
      <c r="KI71" s="57"/>
      <c r="KJ71" s="57"/>
      <c r="KK71" s="57"/>
      <c r="KL71" s="57"/>
      <c r="KM71" s="57"/>
      <c r="KN71" s="57"/>
      <c r="KO71" s="57"/>
      <c r="KP71" s="57"/>
      <c r="KQ71" s="57"/>
      <c r="KR71" s="57"/>
      <c r="KS71" s="57"/>
      <c r="KT71" s="57"/>
      <c r="KU71" s="57"/>
      <c r="KV71" s="57"/>
      <c r="KW71" s="57"/>
      <c r="KX71" s="57"/>
      <c r="KY71" s="57"/>
      <c r="KZ71" s="57"/>
      <c r="LA71" s="57"/>
      <c r="LB71" s="57"/>
      <c r="LC71" s="57"/>
      <c r="LD71" s="57"/>
      <c r="LE71" s="57"/>
      <c r="LF71" s="57"/>
      <c r="LG71" s="57"/>
      <c r="LH71" s="57"/>
      <c r="LI71" s="57"/>
      <c r="LJ71" s="57"/>
      <c r="LK71" s="57"/>
      <c r="LL71" s="57"/>
      <c r="LM71" s="57"/>
      <c r="LN71" s="57"/>
      <c r="LO71" s="57"/>
      <c r="LP71" s="57"/>
      <c r="LQ71" s="57"/>
      <c r="LR71" s="57"/>
      <c r="LS71" s="57"/>
      <c r="LT71" s="57"/>
      <c r="LU71" s="57"/>
      <c r="LV71" s="57"/>
      <c r="LW71" s="57"/>
      <c r="LX71" s="57"/>
      <c r="LY71" s="57"/>
      <c r="LZ71" s="57"/>
      <c r="MA71" s="57"/>
      <c r="MB71" s="57"/>
      <c r="MC71" s="57"/>
      <c r="MD71" s="57"/>
      <c r="ME71" s="57"/>
      <c r="MF71" s="57"/>
      <c r="MG71" s="57"/>
      <c r="MH71" s="57"/>
      <c r="MI71" s="57"/>
      <c r="MJ71" s="57"/>
      <c r="MK71" s="57"/>
      <c r="ML71" s="57"/>
      <c r="MM71" s="57"/>
      <c r="MN71" s="57"/>
      <c r="MO71" s="57"/>
      <c r="MP71" s="57"/>
      <c r="MQ71" s="57"/>
      <c r="MR71" s="57"/>
      <c r="MS71" s="57"/>
      <c r="MT71" s="57"/>
      <c r="MU71" s="57"/>
      <c r="MV71" s="57"/>
      <c r="MW71" s="57"/>
      <c r="MX71" s="57"/>
      <c r="MY71" s="57"/>
      <c r="MZ71" s="57"/>
      <c r="NA71" s="57"/>
      <c r="NB71" s="57"/>
      <c r="NC71" s="57"/>
      <c r="ND71" s="57"/>
      <c r="NE71" s="57"/>
      <c r="NF71" s="57"/>
      <c r="NG71" s="57"/>
      <c r="NH71" s="57"/>
      <c r="NI71" s="57"/>
      <c r="NJ71" s="57"/>
      <c r="NK71" s="57"/>
      <c r="NL71" s="57"/>
      <c r="NM71" s="57"/>
      <c r="NN71" s="57"/>
      <c r="NO71" s="57"/>
      <c r="NP71" s="57"/>
      <c r="NQ71" s="57"/>
      <c r="NR71" s="57"/>
      <c r="NS71" s="57"/>
      <c r="NT71" s="57"/>
      <c r="NU71" s="57"/>
      <c r="NV71" s="57"/>
      <c r="NW71" s="57"/>
      <c r="NX71" s="57"/>
      <c r="NY71" s="57"/>
      <c r="NZ71" s="57"/>
      <c r="OA71" s="57"/>
      <c r="OB71" s="57"/>
      <c r="OC71" s="57"/>
      <c r="OD71" s="57"/>
      <c r="OE71" s="57"/>
      <c r="OF71" s="57"/>
      <c r="OG71" s="57"/>
      <c r="OH71" s="57"/>
      <c r="OI71" s="57"/>
      <c r="OJ71" s="57"/>
      <c r="OK71" s="57"/>
      <c r="OL71" s="57"/>
      <c r="OM71" s="57"/>
      <c r="ON71" s="57"/>
      <c r="OO71" s="57"/>
      <c r="OP71" s="57"/>
      <c r="OQ71" s="57"/>
      <c r="OR71" s="57"/>
      <c r="OS71" s="57"/>
      <c r="OT71" s="57"/>
      <c r="OU71" s="57"/>
      <c r="OV71" s="57"/>
      <c r="OW71" s="57"/>
      <c r="OX71" s="57"/>
      <c r="OY71" s="57"/>
      <c r="OZ71" s="57"/>
      <c r="PA71" s="57"/>
      <c r="PB71" s="57"/>
      <c r="PC71" s="57"/>
      <c r="PD71" s="57"/>
      <c r="PE71" s="57"/>
      <c r="PF71" s="57"/>
      <c r="PG71" s="57"/>
      <c r="PH71" s="57"/>
      <c r="PI71" s="57"/>
      <c r="PJ71" s="57"/>
      <c r="PK71" s="57"/>
      <c r="PL71" s="57"/>
      <c r="PM71" s="57"/>
      <c r="PN71" s="57"/>
      <c r="PO71" s="57"/>
      <c r="PP71" s="57"/>
      <c r="PQ71" s="57"/>
      <c r="PR71" s="57"/>
      <c r="PS71" s="57"/>
      <c r="PT71" s="57"/>
      <c r="PU71" s="57"/>
      <c r="PV71" s="57"/>
      <c r="PW71" s="57"/>
      <c r="PX71" s="57"/>
      <c r="PY71" s="57"/>
      <c r="PZ71" s="57"/>
      <c r="QA71" s="57"/>
      <c r="QB71" s="57"/>
      <c r="QC71" s="57"/>
      <c r="QD71" s="57"/>
      <c r="QE71" s="57"/>
    </row>
    <row r="72" spans="1:448" s="4" customFormat="1" ht="30" customHeight="1" x14ac:dyDescent="0.2">
      <c r="B72" s="115"/>
      <c r="C72" s="72" t="s">
        <v>5</v>
      </c>
      <c r="D72" s="123" t="s">
        <v>56</v>
      </c>
      <c r="E72" s="308"/>
      <c r="F72" s="309"/>
      <c r="G72" s="149" t="s">
        <v>5</v>
      </c>
      <c r="H72" s="164" t="s">
        <v>5</v>
      </c>
      <c r="I72" s="164" t="s">
        <v>5</v>
      </c>
      <c r="J72" s="116" t="s">
        <v>5</v>
      </c>
      <c r="K72" s="116" t="s">
        <v>5</v>
      </c>
      <c r="L72" s="116" t="s">
        <v>5</v>
      </c>
      <c r="M72" s="149" t="s">
        <v>5</v>
      </c>
      <c r="N72" s="481" t="s">
        <v>5</v>
      </c>
      <c r="O72" s="182" t="s">
        <v>5</v>
      </c>
      <c r="P72" s="496" t="s">
        <v>5</v>
      </c>
      <c r="Q72" s="182" t="s">
        <v>5</v>
      </c>
      <c r="R72" s="5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  <c r="IW72" s="57"/>
      <c r="IX72" s="57"/>
      <c r="IY72" s="57"/>
      <c r="IZ72" s="57"/>
      <c r="JA72" s="57"/>
      <c r="JB72" s="57"/>
      <c r="JC72" s="57"/>
      <c r="JD72" s="57"/>
      <c r="JE72" s="57"/>
      <c r="JF72" s="57"/>
      <c r="JG72" s="57"/>
      <c r="JH72" s="57"/>
      <c r="JI72" s="57"/>
      <c r="JJ72" s="57"/>
      <c r="JK72" s="57"/>
      <c r="JL72" s="57"/>
      <c r="JM72" s="57"/>
      <c r="JN72" s="57"/>
      <c r="JO72" s="57"/>
      <c r="JP72" s="57"/>
      <c r="JQ72" s="57"/>
      <c r="JR72" s="57"/>
      <c r="JS72" s="57"/>
      <c r="JT72" s="57"/>
      <c r="JU72" s="57"/>
      <c r="JV72" s="57"/>
      <c r="JW72" s="57"/>
      <c r="JX72" s="57"/>
      <c r="JY72" s="57"/>
      <c r="JZ72" s="57"/>
      <c r="KA72" s="57"/>
      <c r="KB72" s="57"/>
      <c r="KC72" s="57"/>
      <c r="KD72" s="57"/>
      <c r="KE72" s="57"/>
      <c r="KF72" s="57"/>
      <c r="KG72" s="57"/>
      <c r="KH72" s="57"/>
      <c r="KI72" s="57"/>
      <c r="KJ72" s="57"/>
      <c r="KK72" s="57"/>
      <c r="KL72" s="57"/>
      <c r="KM72" s="57"/>
      <c r="KN72" s="57"/>
      <c r="KO72" s="57"/>
      <c r="KP72" s="57"/>
      <c r="KQ72" s="57"/>
      <c r="KR72" s="57"/>
      <c r="KS72" s="57"/>
      <c r="KT72" s="57"/>
      <c r="KU72" s="57"/>
      <c r="KV72" s="57"/>
      <c r="KW72" s="57"/>
      <c r="KX72" s="57"/>
      <c r="KY72" s="57"/>
      <c r="KZ72" s="57"/>
      <c r="LA72" s="57"/>
      <c r="LB72" s="57"/>
      <c r="LC72" s="57"/>
      <c r="LD72" s="57"/>
      <c r="LE72" s="57"/>
      <c r="LF72" s="57"/>
      <c r="LG72" s="57"/>
      <c r="LH72" s="57"/>
      <c r="LI72" s="57"/>
      <c r="LJ72" s="57"/>
      <c r="LK72" s="57"/>
      <c r="LL72" s="57"/>
      <c r="LM72" s="57"/>
      <c r="LN72" s="57"/>
      <c r="LO72" s="57"/>
      <c r="LP72" s="57"/>
      <c r="LQ72" s="57"/>
      <c r="LR72" s="57"/>
      <c r="LS72" s="57"/>
      <c r="LT72" s="57"/>
      <c r="LU72" s="57"/>
      <c r="LV72" s="57"/>
      <c r="LW72" s="57"/>
      <c r="LX72" s="57"/>
      <c r="LY72" s="57"/>
      <c r="LZ72" s="57"/>
      <c r="MA72" s="57"/>
      <c r="MB72" s="57"/>
      <c r="MC72" s="57"/>
      <c r="MD72" s="57"/>
      <c r="ME72" s="57"/>
      <c r="MF72" s="57"/>
      <c r="MG72" s="57"/>
      <c r="MH72" s="57"/>
      <c r="MI72" s="57"/>
      <c r="MJ72" s="57"/>
      <c r="MK72" s="57"/>
      <c r="ML72" s="57"/>
      <c r="MM72" s="57"/>
      <c r="MN72" s="57"/>
      <c r="MO72" s="57"/>
      <c r="MP72" s="57"/>
      <c r="MQ72" s="57"/>
      <c r="MR72" s="57"/>
      <c r="MS72" s="57"/>
      <c r="MT72" s="57"/>
      <c r="MU72" s="57"/>
      <c r="MV72" s="57"/>
      <c r="MW72" s="57"/>
      <c r="MX72" s="57"/>
      <c r="MY72" s="57"/>
      <c r="MZ72" s="57"/>
      <c r="NA72" s="57"/>
      <c r="NB72" s="57"/>
      <c r="NC72" s="57"/>
      <c r="ND72" s="57"/>
      <c r="NE72" s="57"/>
      <c r="NF72" s="57"/>
      <c r="NG72" s="57"/>
      <c r="NH72" s="57"/>
      <c r="NI72" s="57"/>
      <c r="NJ72" s="57"/>
      <c r="NK72" s="57"/>
      <c r="NL72" s="57"/>
      <c r="NM72" s="57"/>
      <c r="NN72" s="57"/>
      <c r="NO72" s="57"/>
      <c r="NP72" s="57"/>
      <c r="NQ72" s="57"/>
      <c r="NR72" s="57"/>
      <c r="NS72" s="57"/>
      <c r="NT72" s="57"/>
      <c r="NU72" s="57"/>
      <c r="NV72" s="57"/>
      <c r="NW72" s="57"/>
      <c r="NX72" s="57"/>
      <c r="NY72" s="57"/>
      <c r="NZ72" s="57"/>
      <c r="OA72" s="57"/>
      <c r="OB72" s="57"/>
      <c r="OC72" s="57"/>
      <c r="OD72" s="57"/>
      <c r="OE72" s="57"/>
      <c r="OF72" s="57"/>
      <c r="OG72" s="57"/>
      <c r="OH72" s="57"/>
      <c r="OI72" s="57"/>
      <c r="OJ72" s="57"/>
      <c r="OK72" s="57"/>
      <c r="OL72" s="57"/>
      <c r="OM72" s="57"/>
      <c r="ON72" s="57"/>
      <c r="OO72" s="57"/>
      <c r="OP72" s="57"/>
      <c r="OQ72" s="57"/>
      <c r="OR72" s="57"/>
      <c r="OS72" s="57"/>
      <c r="OT72" s="57"/>
      <c r="OU72" s="57"/>
      <c r="OV72" s="57"/>
      <c r="OW72" s="57"/>
      <c r="OX72" s="57"/>
      <c r="OY72" s="57"/>
      <c r="OZ72" s="57"/>
      <c r="PA72" s="57"/>
      <c r="PB72" s="57"/>
      <c r="PC72" s="57"/>
      <c r="PD72" s="57"/>
      <c r="PE72" s="57"/>
      <c r="PF72" s="57"/>
      <c r="PG72" s="57"/>
      <c r="PH72" s="57"/>
      <c r="PI72" s="57"/>
      <c r="PJ72" s="57"/>
      <c r="PK72" s="57"/>
      <c r="PL72" s="57"/>
      <c r="PM72" s="57"/>
      <c r="PN72" s="57"/>
      <c r="PO72" s="57"/>
      <c r="PP72" s="57"/>
      <c r="PQ72" s="57"/>
      <c r="PR72" s="57"/>
      <c r="PS72" s="57"/>
      <c r="PT72" s="57"/>
      <c r="PU72" s="57"/>
      <c r="PV72" s="57"/>
      <c r="PW72" s="57"/>
      <c r="PX72" s="57"/>
      <c r="PY72" s="57"/>
      <c r="PZ72" s="57"/>
      <c r="QA72" s="57"/>
      <c r="QB72" s="57"/>
      <c r="QC72" s="57"/>
      <c r="QD72" s="57"/>
      <c r="QE72" s="57"/>
    </row>
    <row r="73" spans="1:448" s="4" customFormat="1" ht="30" customHeight="1" x14ac:dyDescent="0.2">
      <c r="B73" s="109">
        <v>44</v>
      </c>
      <c r="C73" s="73" t="s">
        <v>26</v>
      </c>
      <c r="D73" s="130" t="s">
        <v>180</v>
      </c>
      <c r="E73" s="310" t="s">
        <v>385</v>
      </c>
      <c r="F73" s="311" t="s">
        <v>364</v>
      </c>
      <c r="G73" s="158" t="s">
        <v>14</v>
      </c>
      <c r="H73" s="169" t="s">
        <v>354</v>
      </c>
      <c r="I73" s="169">
        <v>50</v>
      </c>
      <c r="J73" s="24">
        <v>60</v>
      </c>
      <c r="K73" s="24">
        <v>6</v>
      </c>
      <c r="L73" s="24">
        <v>10</v>
      </c>
      <c r="M73" s="85">
        <f t="shared" ref="M73:M75" si="27">I73*J73</f>
        <v>3000</v>
      </c>
      <c r="N73" s="381">
        <f t="shared" ref="N73:N77" si="28">IFERROR(O73*I73,"-")</f>
        <v>0</v>
      </c>
      <c r="O73" s="179">
        <v>0</v>
      </c>
      <c r="P73" s="489">
        <f t="shared" ref="P73:P77" si="29">IFERROR(O73/J73,"-")</f>
        <v>0</v>
      </c>
      <c r="Q73" s="192"/>
      <c r="R73" s="5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  <c r="IW73" s="57"/>
      <c r="IX73" s="57"/>
      <c r="IY73" s="57"/>
      <c r="IZ73" s="57"/>
      <c r="JA73" s="57"/>
      <c r="JB73" s="57"/>
      <c r="JC73" s="57"/>
      <c r="JD73" s="57"/>
      <c r="JE73" s="57"/>
      <c r="JF73" s="57"/>
      <c r="JG73" s="57"/>
      <c r="JH73" s="57"/>
      <c r="JI73" s="57"/>
      <c r="JJ73" s="57"/>
      <c r="JK73" s="57"/>
      <c r="JL73" s="57"/>
      <c r="JM73" s="57"/>
      <c r="JN73" s="57"/>
      <c r="JO73" s="57"/>
      <c r="JP73" s="57"/>
      <c r="JQ73" s="57"/>
      <c r="JR73" s="57"/>
      <c r="JS73" s="57"/>
      <c r="JT73" s="57"/>
      <c r="JU73" s="57"/>
      <c r="JV73" s="57"/>
      <c r="JW73" s="57"/>
      <c r="JX73" s="57"/>
      <c r="JY73" s="57"/>
      <c r="JZ73" s="57"/>
      <c r="KA73" s="57"/>
      <c r="KB73" s="57"/>
      <c r="KC73" s="57"/>
      <c r="KD73" s="57"/>
      <c r="KE73" s="57"/>
      <c r="KF73" s="57"/>
      <c r="KG73" s="57"/>
      <c r="KH73" s="57"/>
      <c r="KI73" s="57"/>
      <c r="KJ73" s="57"/>
      <c r="KK73" s="57"/>
      <c r="KL73" s="57"/>
      <c r="KM73" s="57"/>
      <c r="KN73" s="57"/>
      <c r="KO73" s="57"/>
      <c r="KP73" s="57"/>
      <c r="KQ73" s="57"/>
      <c r="KR73" s="57"/>
      <c r="KS73" s="57"/>
      <c r="KT73" s="57"/>
      <c r="KU73" s="57"/>
      <c r="KV73" s="57"/>
      <c r="KW73" s="57"/>
      <c r="KX73" s="57"/>
      <c r="KY73" s="57"/>
      <c r="KZ73" s="57"/>
      <c r="LA73" s="57"/>
      <c r="LB73" s="57"/>
      <c r="LC73" s="57"/>
      <c r="LD73" s="57"/>
      <c r="LE73" s="57"/>
      <c r="LF73" s="57"/>
      <c r="LG73" s="57"/>
      <c r="LH73" s="57"/>
      <c r="LI73" s="57"/>
      <c r="LJ73" s="57"/>
      <c r="LK73" s="57"/>
      <c r="LL73" s="57"/>
      <c r="LM73" s="57"/>
      <c r="LN73" s="57"/>
      <c r="LO73" s="57"/>
      <c r="LP73" s="57"/>
      <c r="LQ73" s="57"/>
      <c r="LR73" s="57"/>
      <c r="LS73" s="57"/>
      <c r="LT73" s="57"/>
      <c r="LU73" s="57"/>
      <c r="LV73" s="57"/>
      <c r="LW73" s="57"/>
      <c r="LX73" s="57"/>
      <c r="LY73" s="57"/>
      <c r="LZ73" s="57"/>
      <c r="MA73" s="57"/>
      <c r="MB73" s="57"/>
      <c r="MC73" s="57"/>
      <c r="MD73" s="57"/>
      <c r="ME73" s="57"/>
      <c r="MF73" s="57"/>
      <c r="MG73" s="57"/>
      <c r="MH73" s="57"/>
      <c r="MI73" s="57"/>
      <c r="MJ73" s="57"/>
      <c r="MK73" s="57"/>
      <c r="ML73" s="57"/>
      <c r="MM73" s="57"/>
      <c r="MN73" s="57"/>
      <c r="MO73" s="57"/>
      <c r="MP73" s="57"/>
      <c r="MQ73" s="57"/>
      <c r="MR73" s="57"/>
      <c r="MS73" s="57"/>
      <c r="MT73" s="57"/>
      <c r="MU73" s="57"/>
      <c r="MV73" s="57"/>
      <c r="MW73" s="57"/>
      <c r="MX73" s="57"/>
      <c r="MY73" s="57"/>
      <c r="MZ73" s="57"/>
      <c r="NA73" s="57"/>
      <c r="NB73" s="57"/>
      <c r="NC73" s="57"/>
      <c r="ND73" s="57"/>
      <c r="NE73" s="57"/>
      <c r="NF73" s="57"/>
      <c r="NG73" s="57"/>
      <c r="NH73" s="57"/>
      <c r="NI73" s="57"/>
      <c r="NJ73" s="57"/>
      <c r="NK73" s="57"/>
      <c r="NL73" s="57"/>
      <c r="NM73" s="57"/>
      <c r="NN73" s="57"/>
      <c r="NO73" s="57"/>
      <c r="NP73" s="57"/>
      <c r="NQ73" s="57"/>
      <c r="NR73" s="57"/>
      <c r="NS73" s="57"/>
      <c r="NT73" s="57"/>
      <c r="NU73" s="57"/>
      <c r="NV73" s="57"/>
      <c r="NW73" s="57"/>
      <c r="NX73" s="57"/>
      <c r="NY73" s="57"/>
      <c r="NZ73" s="57"/>
      <c r="OA73" s="57"/>
      <c r="OB73" s="57"/>
      <c r="OC73" s="57"/>
      <c r="OD73" s="57"/>
      <c r="OE73" s="57"/>
      <c r="OF73" s="57"/>
      <c r="OG73" s="57"/>
      <c r="OH73" s="57"/>
      <c r="OI73" s="57"/>
      <c r="OJ73" s="57"/>
      <c r="OK73" s="57"/>
      <c r="OL73" s="57"/>
      <c r="OM73" s="57"/>
      <c r="ON73" s="57"/>
      <c r="OO73" s="57"/>
      <c r="OP73" s="57"/>
      <c r="OQ73" s="57"/>
      <c r="OR73" s="57"/>
      <c r="OS73" s="57"/>
      <c r="OT73" s="57"/>
      <c r="OU73" s="57"/>
      <c r="OV73" s="57"/>
      <c r="OW73" s="57"/>
      <c r="OX73" s="57"/>
      <c r="OY73" s="57"/>
      <c r="OZ73" s="57"/>
      <c r="PA73" s="57"/>
      <c r="PB73" s="57"/>
      <c r="PC73" s="57"/>
      <c r="PD73" s="57"/>
      <c r="PE73" s="57"/>
      <c r="PF73" s="57"/>
      <c r="PG73" s="57"/>
      <c r="PH73" s="57"/>
      <c r="PI73" s="57"/>
      <c r="PJ73" s="57"/>
      <c r="PK73" s="57"/>
      <c r="PL73" s="57"/>
      <c r="PM73" s="57"/>
      <c r="PN73" s="57"/>
      <c r="PO73" s="57"/>
      <c r="PP73" s="57"/>
      <c r="PQ73" s="57"/>
      <c r="PR73" s="57"/>
      <c r="PS73" s="57"/>
      <c r="PT73" s="57"/>
      <c r="PU73" s="57"/>
      <c r="PV73" s="57"/>
      <c r="PW73" s="57"/>
      <c r="PX73" s="57"/>
      <c r="PY73" s="57"/>
      <c r="PZ73" s="57"/>
      <c r="QA73" s="57"/>
      <c r="QB73" s="57"/>
      <c r="QC73" s="57"/>
      <c r="QD73" s="57"/>
      <c r="QE73" s="57"/>
    </row>
    <row r="74" spans="1:448" s="4" customFormat="1" ht="30" customHeight="1" x14ac:dyDescent="0.2">
      <c r="B74" s="109">
        <v>45</v>
      </c>
      <c r="C74" s="73" t="s">
        <v>9</v>
      </c>
      <c r="D74" s="130" t="s">
        <v>378</v>
      </c>
      <c r="E74" s="310" t="s">
        <v>381</v>
      </c>
      <c r="F74" s="311"/>
      <c r="G74" s="158" t="s">
        <v>14</v>
      </c>
      <c r="H74" s="169" t="s">
        <v>354</v>
      </c>
      <c r="I74" s="169">
        <v>50</v>
      </c>
      <c r="J74" s="24">
        <v>70</v>
      </c>
      <c r="K74" s="24">
        <v>7</v>
      </c>
      <c r="L74" s="24">
        <v>10</v>
      </c>
      <c r="M74" s="85">
        <f t="shared" si="27"/>
        <v>3500</v>
      </c>
      <c r="N74" s="381">
        <f t="shared" si="28"/>
        <v>0</v>
      </c>
      <c r="O74" s="179">
        <v>0</v>
      </c>
      <c r="P74" s="489">
        <f t="shared" si="29"/>
        <v>0</v>
      </c>
      <c r="Q74" s="192"/>
      <c r="R74" s="5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  <c r="IW74" s="57"/>
      <c r="IX74" s="57"/>
      <c r="IY74" s="57"/>
      <c r="IZ74" s="57"/>
      <c r="JA74" s="57"/>
      <c r="JB74" s="57"/>
      <c r="JC74" s="57"/>
      <c r="JD74" s="57"/>
      <c r="JE74" s="57"/>
      <c r="JF74" s="57"/>
      <c r="JG74" s="57"/>
      <c r="JH74" s="57"/>
      <c r="JI74" s="57"/>
      <c r="JJ74" s="57"/>
      <c r="JK74" s="57"/>
      <c r="JL74" s="57"/>
      <c r="JM74" s="57"/>
      <c r="JN74" s="57"/>
      <c r="JO74" s="57"/>
      <c r="JP74" s="57"/>
      <c r="JQ74" s="57"/>
      <c r="JR74" s="57"/>
      <c r="JS74" s="57"/>
      <c r="JT74" s="57"/>
      <c r="JU74" s="57"/>
      <c r="JV74" s="57"/>
      <c r="JW74" s="57"/>
      <c r="JX74" s="57"/>
      <c r="JY74" s="57"/>
      <c r="JZ74" s="57"/>
      <c r="KA74" s="57"/>
      <c r="KB74" s="57"/>
      <c r="KC74" s="57"/>
      <c r="KD74" s="57"/>
      <c r="KE74" s="57"/>
      <c r="KF74" s="57"/>
      <c r="KG74" s="57"/>
      <c r="KH74" s="57"/>
      <c r="KI74" s="57"/>
      <c r="KJ74" s="57"/>
      <c r="KK74" s="57"/>
      <c r="KL74" s="57"/>
      <c r="KM74" s="57"/>
      <c r="KN74" s="57"/>
      <c r="KO74" s="57"/>
      <c r="KP74" s="57"/>
      <c r="KQ74" s="57"/>
      <c r="KR74" s="57"/>
      <c r="KS74" s="57"/>
      <c r="KT74" s="57"/>
      <c r="KU74" s="57"/>
      <c r="KV74" s="57"/>
      <c r="KW74" s="57"/>
      <c r="KX74" s="57"/>
      <c r="KY74" s="57"/>
      <c r="KZ74" s="57"/>
      <c r="LA74" s="57"/>
      <c r="LB74" s="57"/>
      <c r="LC74" s="57"/>
      <c r="LD74" s="57"/>
      <c r="LE74" s="57"/>
      <c r="LF74" s="57"/>
      <c r="LG74" s="57"/>
      <c r="LH74" s="57"/>
      <c r="LI74" s="57"/>
      <c r="LJ74" s="57"/>
      <c r="LK74" s="57"/>
      <c r="LL74" s="57"/>
      <c r="LM74" s="57"/>
      <c r="LN74" s="57"/>
      <c r="LO74" s="57"/>
      <c r="LP74" s="57"/>
      <c r="LQ74" s="57"/>
      <c r="LR74" s="57"/>
      <c r="LS74" s="57"/>
      <c r="LT74" s="57"/>
      <c r="LU74" s="57"/>
      <c r="LV74" s="57"/>
      <c r="LW74" s="57"/>
      <c r="LX74" s="57"/>
      <c r="LY74" s="57"/>
      <c r="LZ74" s="57"/>
      <c r="MA74" s="57"/>
      <c r="MB74" s="57"/>
      <c r="MC74" s="57"/>
      <c r="MD74" s="57"/>
      <c r="ME74" s="57"/>
      <c r="MF74" s="57"/>
      <c r="MG74" s="57"/>
      <c r="MH74" s="57"/>
      <c r="MI74" s="57"/>
      <c r="MJ74" s="57"/>
      <c r="MK74" s="57"/>
      <c r="ML74" s="57"/>
      <c r="MM74" s="57"/>
      <c r="MN74" s="57"/>
      <c r="MO74" s="57"/>
      <c r="MP74" s="57"/>
      <c r="MQ74" s="57"/>
      <c r="MR74" s="57"/>
      <c r="MS74" s="57"/>
      <c r="MT74" s="57"/>
      <c r="MU74" s="57"/>
      <c r="MV74" s="57"/>
      <c r="MW74" s="57"/>
      <c r="MX74" s="57"/>
      <c r="MY74" s="57"/>
      <c r="MZ74" s="57"/>
      <c r="NA74" s="57"/>
      <c r="NB74" s="57"/>
      <c r="NC74" s="57"/>
      <c r="ND74" s="57"/>
      <c r="NE74" s="57"/>
      <c r="NF74" s="57"/>
      <c r="NG74" s="57"/>
      <c r="NH74" s="57"/>
      <c r="NI74" s="57"/>
      <c r="NJ74" s="57"/>
      <c r="NK74" s="57"/>
      <c r="NL74" s="57"/>
      <c r="NM74" s="57"/>
      <c r="NN74" s="57"/>
      <c r="NO74" s="57"/>
      <c r="NP74" s="57"/>
      <c r="NQ74" s="57"/>
      <c r="NR74" s="57"/>
      <c r="NS74" s="57"/>
      <c r="NT74" s="57"/>
      <c r="NU74" s="57"/>
      <c r="NV74" s="57"/>
      <c r="NW74" s="57"/>
      <c r="NX74" s="57"/>
      <c r="NY74" s="57"/>
      <c r="NZ74" s="57"/>
      <c r="OA74" s="57"/>
      <c r="OB74" s="57"/>
      <c r="OC74" s="57"/>
      <c r="OD74" s="57"/>
      <c r="OE74" s="57"/>
      <c r="OF74" s="57"/>
      <c r="OG74" s="57"/>
      <c r="OH74" s="57"/>
      <c r="OI74" s="57"/>
      <c r="OJ74" s="57"/>
      <c r="OK74" s="57"/>
      <c r="OL74" s="57"/>
      <c r="OM74" s="57"/>
      <c r="ON74" s="57"/>
      <c r="OO74" s="57"/>
      <c r="OP74" s="57"/>
      <c r="OQ74" s="57"/>
      <c r="OR74" s="57"/>
      <c r="OS74" s="57"/>
      <c r="OT74" s="57"/>
      <c r="OU74" s="57"/>
      <c r="OV74" s="57"/>
      <c r="OW74" s="57"/>
      <c r="OX74" s="57"/>
      <c r="OY74" s="57"/>
      <c r="OZ74" s="57"/>
      <c r="PA74" s="57"/>
      <c r="PB74" s="57"/>
      <c r="PC74" s="57"/>
      <c r="PD74" s="57"/>
      <c r="PE74" s="57"/>
      <c r="PF74" s="57"/>
      <c r="PG74" s="57"/>
      <c r="PH74" s="57"/>
      <c r="PI74" s="57"/>
      <c r="PJ74" s="57"/>
      <c r="PK74" s="57"/>
      <c r="PL74" s="57"/>
      <c r="PM74" s="57"/>
      <c r="PN74" s="57"/>
      <c r="PO74" s="57"/>
      <c r="PP74" s="57"/>
      <c r="PQ74" s="57"/>
      <c r="PR74" s="57"/>
      <c r="PS74" s="57"/>
      <c r="PT74" s="57"/>
      <c r="PU74" s="57"/>
      <c r="PV74" s="57"/>
      <c r="PW74" s="57"/>
      <c r="PX74" s="57"/>
      <c r="PY74" s="57"/>
      <c r="PZ74" s="57"/>
      <c r="QA74" s="57"/>
      <c r="QB74" s="57"/>
      <c r="QC74" s="57"/>
      <c r="QD74" s="57"/>
      <c r="QE74" s="57"/>
    </row>
    <row r="75" spans="1:448" s="4" customFormat="1" ht="30" customHeight="1" x14ac:dyDescent="0.2">
      <c r="B75" s="109">
        <v>46</v>
      </c>
      <c r="C75" s="73" t="s">
        <v>9</v>
      </c>
      <c r="D75" s="130" t="s">
        <v>379</v>
      </c>
      <c r="E75" s="310" t="s">
        <v>421</v>
      </c>
      <c r="F75" s="311" t="s">
        <v>365</v>
      </c>
      <c r="G75" s="158" t="s">
        <v>14</v>
      </c>
      <c r="H75" s="169" t="s">
        <v>354</v>
      </c>
      <c r="I75" s="169">
        <v>50</v>
      </c>
      <c r="J75" s="24">
        <v>70</v>
      </c>
      <c r="K75" s="24">
        <v>7</v>
      </c>
      <c r="L75" s="24">
        <v>10</v>
      </c>
      <c r="M75" s="85">
        <f t="shared" si="27"/>
        <v>3500</v>
      </c>
      <c r="N75" s="381">
        <f t="shared" si="28"/>
        <v>0</v>
      </c>
      <c r="O75" s="179">
        <v>0</v>
      </c>
      <c r="P75" s="489">
        <f t="shared" si="29"/>
        <v>0</v>
      </c>
      <c r="Q75" s="192"/>
      <c r="R75" s="5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  <c r="IW75" s="57"/>
      <c r="IX75" s="57"/>
      <c r="IY75" s="57"/>
      <c r="IZ75" s="57"/>
      <c r="JA75" s="57"/>
      <c r="JB75" s="57"/>
      <c r="JC75" s="57"/>
      <c r="JD75" s="57"/>
      <c r="JE75" s="57"/>
      <c r="JF75" s="57"/>
      <c r="JG75" s="57"/>
      <c r="JH75" s="57"/>
      <c r="JI75" s="57"/>
      <c r="JJ75" s="57"/>
      <c r="JK75" s="57"/>
      <c r="JL75" s="57"/>
      <c r="JM75" s="57"/>
      <c r="JN75" s="57"/>
      <c r="JO75" s="57"/>
      <c r="JP75" s="57"/>
      <c r="JQ75" s="57"/>
      <c r="JR75" s="57"/>
      <c r="JS75" s="57"/>
      <c r="JT75" s="57"/>
      <c r="JU75" s="57"/>
      <c r="JV75" s="57"/>
      <c r="JW75" s="57"/>
      <c r="JX75" s="57"/>
      <c r="JY75" s="57"/>
      <c r="JZ75" s="57"/>
      <c r="KA75" s="57"/>
      <c r="KB75" s="57"/>
      <c r="KC75" s="57"/>
      <c r="KD75" s="57"/>
      <c r="KE75" s="57"/>
      <c r="KF75" s="57"/>
      <c r="KG75" s="57"/>
      <c r="KH75" s="57"/>
      <c r="KI75" s="57"/>
      <c r="KJ75" s="57"/>
      <c r="KK75" s="57"/>
      <c r="KL75" s="57"/>
      <c r="KM75" s="57"/>
      <c r="KN75" s="57"/>
      <c r="KO75" s="57"/>
      <c r="KP75" s="57"/>
      <c r="KQ75" s="57"/>
      <c r="KR75" s="57"/>
      <c r="KS75" s="57"/>
      <c r="KT75" s="57"/>
      <c r="KU75" s="57"/>
      <c r="KV75" s="57"/>
      <c r="KW75" s="57"/>
      <c r="KX75" s="57"/>
      <c r="KY75" s="57"/>
      <c r="KZ75" s="57"/>
      <c r="LA75" s="57"/>
      <c r="LB75" s="57"/>
      <c r="LC75" s="57"/>
      <c r="LD75" s="57"/>
      <c r="LE75" s="57"/>
      <c r="LF75" s="57"/>
      <c r="LG75" s="57"/>
      <c r="LH75" s="57"/>
      <c r="LI75" s="57"/>
      <c r="LJ75" s="57"/>
      <c r="LK75" s="57"/>
      <c r="LL75" s="57"/>
      <c r="LM75" s="57"/>
      <c r="LN75" s="57"/>
      <c r="LO75" s="57"/>
      <c r="LP75" s="57"/>
      <c r="LQ75" s="57"/>
      <c r="LR75" s="57"/>
      <c r="LS75" s="57"/>
      <c r="LT75" s="57"/>
      <c r="LU75" s="57"/>
      <c r="LV75" s="57"/>
      <c r="LW75" s="57"/>
      <c r="LX75" s="57"/>
      <c r="LY75" s="57"/>
      <c r="LZ75" s="57"/>
      <c r="MA75" s="57"/>
      <c r="MB75" s="57"/>
      <c r="MC75" s="57"/>
      <c r="MD75" s="57"/>
      <c r="ME75" s="57"/>
      <c r="MF75" s="57"/>
      <c r="MG75" s="57"/>
      <c r="MH75" s="57"/>
      <c r="MI75" s="57"/>
      <c r="MJ75" s="57"/>
      <c r="MK75" s="57"/>
      <c r="ML75" s="57"/>
      <c r="MM75" s="57"/>
      <c r="MN75" s="57"/>
      <c r="MO75" s="57"/>
      <c r="MP75" s="57"/>
      <c r="MQ75" s="57"/>
      <c r="MR75" s="57"/>
      <c r="MS75" s="57"/>
      <c r="MT75" s="57"/>
      <c r="MU75" s="57"/>
      <c r="MV75" s="57"/>
      <c r="MW75" s="57"/>
      <c r="MX75" s="57"/>
      <c r="MY75" s="57"/>
      <c r="MZ75" s="57"/>
      <c r="NA75" s="57"/>
      <c r="NB75" s="57"/>
      <c r="NC75" s="57"/>
      <c r="ND75" s="57"/>
      <c r="NE75" s="57"/>
      <c r="NF75" s="57"/>
      <c r="NG75" s="57"/>
      <c r="NH75" s="57"/>
      <c r="NI75" s="57"/>
      <c r="NJ75" s="57"/>
      <c r="NK75" s="57"/>
      <c r="NL75" s="57"/>
      <c r="NM75" s="57"/>
      <c r="NN75" s="57"/>
      <c r="NO75" s="57"/>
      <c r="NP75" s="57"/>
      <c r="NQ75" s="57"/>
      <c r="NR75" s="57"/>
      <c r="NS75" s="57"/>
      <c r="NT75" s="57"/>
      <c r="NU75" s="57"/>
      <c r="NV75" s="57"/>
      <c r="NW75" s="57"/>
      <c r="NX75" s="57"/>
      <c r="NY75" s="57"/>
      <c r="NZ75" s="57"/>
      <c r="OA75" s="57"/>
      <c r="OB75" s="57"/>
      <c r="OC75" s="57"/>
      <c r="OD75" s="57"/>
      <c r="OE75" s="57"/>
      <c r="OF75" s="57"/>
      <c r="OG75" s="57"/>
      <c r="OH75" s="57"/>
      <c r="OI75" s="57"/>
      <c r="OJ75" s="57"/>
      <c r="OK75" s="57"/>
      <c r="OL75" s="57"/>
      <c r="OM75" s="57"/>
      <c r="ON75" s="57"/>
      <c r="OO75" s="57"/>
      <c r="OP75" s="57"/>
      <c r="OQ75" s="57"/>
      <c r="OR75" s="57"/>
      <c r="OS75" s="57"/>
      <c r="OT75" s="57"/>
      <c r="OU75" s="57"/>
      <c r="OV75" s="57"/>
      <c r="OW75" s="57"/>
      <c r="OX75" s="57"/>
      <c r="OY75" s="57"/>
      <c r="OZ75" s="57"/>
      <c r="PA75" s="57"/>
      <c r="PB75" s="57"/>
      <c r="PC75" s="57"/>
      <c r="PD75" s="57"/>
      <c r="PE75" s="57"/>
      <c r="PF75" s="57"/>
      <c r="PG75" s="57"/>
      <c r="PH75" s="57"/>
      <c r="PI75" s="57"/>
      <c r="PJ75" s="57"/>
      <c r="PK75" s="57"/>
      <c r="PL75" s="57"/>
      <c r="PM75" s="57"/>
      <c r="PN75" s="57"/>
      <c r="PO75" s="57"/>
      <c r="PP75" s="57"/>
      <c r="PQ75" s="57"/>
      <c r="PR75" s="57"/>
      <c r="PS75" s="57"/>
      <c r="PT75" s="57"/>
      <c r="PU75" s="57"/>
      <c r="PV75" s="57"/>
      <c r="PW75" s="57"/>
      <c r="PX75" s="57"/>
      <c r="PY75" s="57"/>
      <c r="PZ75" s="57"/>
      <c r="QA75" s="57"/>
      <c r="QB75" s="57"/>
      <c r="QC75" s="57"/>
      <c r="QD75" s="57"/>
      <c r="QE75" s="57"/>
    </row>
    <row r="76" spans="1:448" s="4" customFormat="1" ht="30" customHeight="1" x14ac:dyDescent="0.2">
      <c r="B76" s="109">
        <v>47</v>
      </c>
      <c r="C76" s="343" t="s">
        <v>9</v>
      </c>
      <c r="D76" s="344" t="s">
        <v>380</v>
      </c>
      <c r="E76" s="345" t="s">
        <v>395</v>
      </c>
      <c r="F76" s="316" t="s">
        <v>364</v>
      </c>
      <c r="G76" s="346" t="s">
        <v>23</v>
      </c>
      <c r="H76" s="347" t="s">
        <v>355</v>
      </c>
      <c r="I76" s="347">
        <v>20</v>
      </c>
      <c r="J76" s="348">
        <f>K76*L76</f>
        <v>80</v>
      </c>
      <c r="K76" s="348">
        <v>8</v>
      </c>
      <c r="L76" s="348">
        <v>10</v>
      </c>
      <c r="M76" s="349">
        <f>I76*J76</f>
        <v>1600</v>
      </c>
      <c r="N76" s="484">
        <f t="shared" si="28"/>
        <v>0</v>
      </c>
      <c r="O76" s="350">
        <v>0</v>
      </c>
      <c r="P76" s="497">
        <f t="shared" si="29"/>
        <v>0</v>
      </c>
      <c r="Q76" s="351"/>
      <c r="R76" s="5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  <c r="IW76" s="57"/>
      <c r="IX76" s="57"/>
      <c r="IY76" s="57"/>
      <c r="IZ76" s="57"/>
      <c r="JA76" s="57"/>
      <c r="JB76" s="57"/>
      <c r="JC76" s="57"/>
      <c r="JD76" s="57"/>
      <c r="JE76" s="57"/>
      <c r="JF76" s="57"/>
      <c r="JG76" s="57"/>
      <c r="JH76" s="57"/>
      <c r="JI76" s="57"/>
      <c r="JJ76" s="57"/>
      <c r="JK76" s="57"/>
      <c r="JL76" s="57"/>
      <c r="JM76" s="57"/>
      <c r="JN76" s="57"/>
      <c r="JO76" s="57"/>
      <c r="JP76" s="57"/>
      <c r="JQ76" s="57"/>
      <c r="JR76" s="57"/>
      <c r="JS76" s="57"/>
      <c r="JT76" s="57"/>
      <c r="JU76" s="57"/>
      <c r="JV76" s="57"/>
      <c r="JW76" s="57"/>
      <c r="JX76" s="57"/>
      <c r="JY76" s="57"/>
      <c r="JZ76" s="57"/>
      <c r="KA76" s="57"/>
      <c r="KB76" s="57"/>
      <c r="KC76" s="57"/>
      <c r="KD76" s="57"/>
      <c r="KE76" s="57"/>
      <c r="KF76" s="57"/>
      <c r="KG76" s="57"/>
      <c r="KH76" s="57"/>
      <c r="KI76" s="57"/>
      <c r="KJ76" s="57"/>
      <c r="KK76" s="57"/>
      <c r="KL76" s="57"/>
      <c r="KM76" s="57"/>
      <c r="KN76" s="57"/>
      <c r="KO76" s="57"/>
      <c r="KP76" s="57"/>
      <c r="KQ76" s="57"/>
      <c r="KR76" s="57"/>
      <c r="KS76" s="57"/>
      <c r="KT76" s="57"/>
      <c r="KU76" s="57"/>
      <c r="KV76" s="57"/>
      <c r="KW76" s="57"/>
      <c r="KX76" s="57"/>
      <c r="KY76" s="57"/>
      <c r="KZ76" s="57"/>
      <c r="LA76" s="57"/>
      <c r="LB76" s="57"/>
      <c r="LC76" s="57"/>
      <c r="LD76" s="57"/>
      <c r="LE76" s="57"/>
      <c r="LF76" s="57"/>
      <c r="LG76" s="57"/>
      <c r="LH76" s="57"/>
      <c r="LI76" s="57"/>
      <c r="LJ76" s="57"/>
      <c r="LK76" s="57"/>
      <c r="LL76" s="57"/>
      <c r="LM76" s="57"/>
      <c r="LN76" s="57"/>
      <c r="LO76" s="57"/>
      <c r="LP76" s="57"/>
      <c r="LQ76" s="57"/>
      <c r="LR76" s="57"/>
      <c r="LS76" s="57"/>
      <c r="LT76" s="57"/>
      <c r="LU76" s="57"/>
      <c r="LV76" s="57"/>
      <c r="LW76" s="57"/>
      <c r="LX76" s="57"/>
      <c r="LY76" s="57"/>
      <c r="LZ76" s="57"/>
      <c r="MA76" s="57"/>
      <c r="MB76" s="57"/>
      <c r="MC76" s="57"/>
      <c r="MD76" s="57"/>
      <c r="ME76" s="57"/>
      <c r="MF76" s="57"/>
      <c r="MG76" s="57"/>
      <c r="MH76" s="57"/>
      <c r="MI76" s="57"/>
      <c r="MJ76" s="57"/>
      <c r="MK76" s="57"/>
      <c r="ML76" s="57"/>
      <c r="MM76" s="57"/>
      <c r="MN76" s="57"/>
      <c r="MO76" s="57"/>
      <c r="MP76" s="57"/>
      <c r="MQ76" s="57"/>
      <c r="MR76" s="57"/>
      <c r="MS76" s="57"/>
      <c r="MT76" s="57"/>
      <c r="MU76" s="57"/>
      <c r="MV76" s="57"/>
      <c r="MW76" s="57"/>
      <c r="MX76" s="57"/>
      <c r="MY76" s="57"/>
      <c r="MZ76" s="57"/>
      <c r="NA76" s="57"/>
      <c r="NB76" s="57"/>
      <c r="NC76" s="57"/>
      <c r="ND76" s="57"/>
      <c r="NE76" s="57"/>
      <c r="NF76" s="57"/>
      <c r="NG76" s="57"/>
      <c r="NH76" s="57"/>
      <c r="NI76" s="57"/>
      <c r="NJ76" s="57"/>
      <c r="NK76" s="57"/>
      <c r="NL76" s="57"/>
      <c r="NM76" s="57"/>
      <c r="NN76" s="57"/>
      <c r="NO76" s="57"/>
      <c r="NP76" s="57"/>
      <c r="NQ76" s="57"/>
      <c r="NR76" s="57"/>
      <c r="NS76" s="57"/>
      <c r="NT76" s="57"/>
      <c r="NU76" s="57"/>
      <c r="NV76" s="57"/>
      <c r="NW76" s="57"/>
      <c r="NX76" s="57"/>
      <c r="NY76" s="57"/>
      <c r="NZ76" s="57"/>
      <c r="OA76" s="57"/>
      <c r="OB76" s="57"/>
      <c r="OC76" s="57"/>
      <c r="OD76" s="57"/>
      <c r="OE76" s="57"/>
      <c r="OF76" s="57"/>
      <c r="OG76" s="57"/>
      <c r="OH76" s="57"/>
      <c r="OI76" s="57"/>
      <c r="OJ76" s="57"/>
      <c r="OK76" s="57"/>
      <c r="OL76" s="57"/>
      <c r="OM76" s="57"/>
      <c r="ON76" s="57"/>
      <c r="OO76" s="57"/>
      <c r="OP76" s="57"/>
      <c r="OQ76" s="57"/>
      <c r="OR76" s="57"/>
      <c r="OS76" s="57"/>
      <c r="OT76" s="57"/>
      <c r="OU76" s="57"/>
      <c r="OV76" s="57"/>
      <c r="OW76" s="57"/>
      <c r="OX76" s="57"/>
      <c r="OY76" s="57"/>
      <c r="OZ76" s="57"/>
      <c r="PA76" s="57"/>
      <c r="PB76" s="57"/>
      <c r="PC76" s="57"/>
      <c r="PD76" s="57"/>
      <c r="PE76" s="57"/>
      <c r="PF76" s="57"/>
      <c r="PG76" s="57"/>
      <c r="PH76" s="57"/>
      <c r="PI76" s="57"/>
      <c r="PJ76" s="57"/>
      <c r="PK76" s="57"/>
      <c r="PL76" s="57"/>
      <c r="PM76" s="57"/>
      <c r="PN76" s="57"/>
      <c r="PO76" s="57"/>
      <c r="PP76" s="57"/>
      <c r="PQ76" s="57"/>
      <c r="PR76" s="57"/>
      <c r="PS76" s="57"/>
      <c r="PT76" s="57"/>
      <c r="PU76" s="57"/>
      <c r="PV76" s="57"/>
      <c r="PW76" s="57"/>
      <c r="PX76" s="57"/>
      <c r="PY76" s="57"/>
      <c r="PZ76" s="57"/>
      <c r="QA76" s="57"/>
      <c r="QB76" s="57"/>
      <c r="QC76" s="57"/>
      <c r="QD76" s="57"/>
      <c r="QE76" s="57"/>
    </row>
    <row r="77" spans="1:448" s="4" customFormat="1" ht="30" customHeight="1" x14ac:dyDescent="0.2">
      <c r="B77" s="353">
        <v>48</v>
      </c>
      <c r="C77" s="73" t="s">
        <v>9</v>
      </c>
      <c r="D77" s="130" t="s">
        <v>404</v>
      </c>
      <c r="E77" s="310" t="s">
        <v>402</v>
      </c>
      <c r="F77" s="352"/>
      <c r="G77" s="158" t="s">
        <v>397</v>
      </c>
      <c r="H77" s="347" t="s">
        <v>398</v>
      </c>
      <c r="I77" s="169">
        <v>60</v>
      </c>
      <c r="J77" s="348">
        <f>K77*L77</f>
        <v>70</v>
      </c>
      <c r="K77" s="348">
        <v>7</v>
      </c>
      <c r="L77" s="348">
        <v>10</v>
      </c>
      <c r="M77" s="349">
        <f>I77*J77</f>
        <v>4200</v>
      </c>
      <c r="N77" s="484">
        <f t="shared" si="28"/>
        <v>0</v>
      </c>
      <c r="O77" s="350">
        <v>0</v>
      </c>
      <c r="P77" s="497">
        <f t="shared" si="29"/>
        <v>0</v>
      </c>
      <c r="Q77" s="192"/>
      <c r="R77" s="5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  <c r="IW77" s="57"/>
      <c r="IX77" s="57"/>
      <c r="IY77" s="57"/>
      <c r="IZ77" s="57"/>
      <c r="JA77" s="57"/>
      <c r="JB77" s="57"/>
      <c r="JC77" s="57"/>
      <c r="JD77" s="57"/>
      <c r="JE77" s="57"/>
      <c r="JF77" s="57"/>
      <c r="JG77" s="57"/>
      <c r="JH77" s="57"/>
      <c r="JI77" s="57"/>
      <c r="JJ77" s="57"/>
      <c r="JK77" s="57"/>
      <c r="JL77" s="57"/>
      <c r="JM77" s="57"/>
      <c r="JN77" s="57"/>
      <c r="JO77" s="57"/>
      <c r="JP77" s="57"/>
      <c r="JQ77" s="57"/>
      <c r="JR77" s="57"/>
      <c r="JS77" s="57"/>
      <c r="JT77" s="57"/>
      <c r="JU77" s="57"/>
      <c r="JV77" s="57"/>
      <c r="JW77" s="57"/>
      <c r="JX77" s="57"/>
      <c r="JY77" s="57"/>
      <c r="JZ77" s="57"/>
      <c r="KA77" s="57"/>
      <c r="KB77" s="57"/>
      <c r="KC77" s="57"/>
      <c r="KD77" s="57"/>
      <c r="KE77" s="57"/>
      <c r="KF77" s="57"/>
      <c r="KG77" s="57"/>
      <c r="KH77" s="57"/>
      <c r="KI77" s="57"/>
      <c r="KJ77" s="57"/>
      <c r="KK77" s="57"/>
      <c r="KL77" s="57"/>
      <c r="KM77" s="57"/>
      <c r="KN77" s="57"/>
      <c r="KO77" s="57"/>
      <c r="KP77" s="57"/>
      <c r="KQ77" s="57"/>
      <c r="KR77" s="57"/>
      <c r="KS77" s="57"/>
      <c r="KT77" s="57"/>
      <c r="KU77" s="57"/>
      <c r="KV77" s="57"/>
      <c r="KW77" s="57"/>
      <c r="KX77" s="57"/>
      <c r="KY77" s="57"/>
      <c r="KZ77" s="57"/>
      <c r="LA77" s="57"/>
      <c r="LB77" s="57"/>
      <c r="LC77" s="57"/>
      <c r="LD77" s="57"/>
      <c r="LE77" s="57"/>
      <c r="LF77" s="57"/>
      <c r="LG77" s="57"/>
      <c r="LH77" s="57"/>
      <c r="LI77" s="57"/>
      <c r="LJ77" s="57"/>
      <c r="LK77" s="57"/>
      <c r="LL77" s="57"/>
      <c r="LM77" s="57"/>
      <c r="LN77" s="57"/>
      <c r="LO77" s="57"/>
      <c r="LP77" s="57"/>
      <c r="LQ77" s="57"/>
      <c r="LR77" s="57"/>
      <c r="LS77" s="57"/>
      <c r="LT77" s="57"/>
      <c r="LU77" s="57"/>
      <c r="LV77" s="57"/>
      <c r="LW77" s="57"/>
      <c r="LX77" s="57"/>
      <c r="LY77" s="57"/>
      <c r="LZ77" s="57"/>
      <c r="MA77" s="57"/>
      <c r="MB77" s="57"/>
      <c r="MC77" s="57"/>
      <c r="MD77" s="57"/>
      <c r="ME77" s="57"/>
      <c r="MF77" s="57"/>
      <c r="MG77" s="57"/>
      <c r="MH77" s="57"/>
      <c r="MI77" s="57"/>
      <c r="MJ77" s="57"/>
      <c r="MK77" s="57"/>
      <c r="ML77" s="57"/>
      <c r="MM77" s="57"/>
      <c r="MN77" s="57"/>
      <c r="MO77" s="57"/>
      <c r="MP77" s="57"/>
      <c r="MQ77" s="57"/>
      <c r="MR77" s="57"/>
      <c r="MS77" s="57"/>
      <c r="MT77" s="57"/>
      <c r="MU77" s="57"/>
      <c r="MV77" s="57"/>
      <c r="MW77" s="57"/>
      <c r="MX77" s="57"/>
      <c r="MY77" s="57"/>
      <c r="MZ77" s="57"/>
      <c r="NA77" s="57"/>
      <c r="NB77" s="57"/>
      <c r="NC77" s="57"/>
      <c r="ND77" s="57"/>
      <c r="NE77" s="57"/>
      <c r="NF77" s="57"/>
      <c r="NG77" s="57"/>
      <c r="NH77" s="57"/>
      <c r="NI77" s="57"/>
      <c r="NJ77" s="57"/>
      <c r="NK77" s="57"/>
      <c r="NL77" s="57"/>
      <c r="NM77" s="57"/>
      <c r="NN77" s="57"/>
      <c r="NO77" s="57"/>
      <c r="NP77" s="57"/>
      <c r="NQ77" s="57"/>
      <c r="NR77" s="57"/>
      <c r="NS77" s="57"/>
      <c r="NT77" s="57"/>
      <c r="NU77" s="57"/>
      <c r="NV77" s="57"/>
      <c r="NW77" s="57"/>
      <c r="NX77" s="57"/>
      <c r="NY77" s="57"/>
      <c r="NZ77" s="57"/>
      <c r="OA77" s="57"/>
      <c r="OB77" s="57"/>
      <c r="OC77" s="57"/>
      <c r="OD77" s="57"/>
      <c r="OE77" s="57"/>
      <c r="OF77" s="57"/>
      <c r="OG77" s="57"/>
      <c r="OH77" s="57"/>
      <c r="OI77" s="57"/>
      <c r="OJ77" s="57"/>
      <c r="OK77" s="57"/>
      <c r="OL77" s="57"/>
      <c r="OM77" s="57"/>
      <c r="ON77" s="57"/>
      <c r="OO77" s="57"/>
      <c r="OP77" s="57"/>
      <c r="OQ77" s="57"/>
      <c r="OR77" s="57"/>
      <c r="OS77" s="57"/>
      <c r="OT77" s="57"/>
      <c r="OU77" s="57"/>
      <c r="OV77" s="57"/>
      <c r="OW77" s="57"/>
      <c r="OX77" s="57"/>
      <c r="OY77" s="57"/>
      <c r="OZ77" s="57"/>
      <c r="PA77" s="57"/>
      <c r="PB77" s="57"/>
      <c r="PC77" s="57"/>
      <c r="PD77" s="57"/>
      <c r="PE77" s="57"/>
      <c r="PF77" s="57"/>
      <c r="PG77" s="57"/>
      <c r="PH77" s="57"/>
      <c r="PI77" s="57"/>
      <c r="PJ77" s="57"/>
      <c r="PK77" s="57"/>
      <c r="PL77" s="57"/>
      <c r="PM77" s="57"/>
      <c r="PN77" s="57"/>
      <c r="PO77" s="57"/>
      <c r="PP77" s="57"/>
      <c r="PQ77" s="57"/>
      <c r="PR77" s="57"/>
      <c r="PS77" s="57"/>
      <c r="PT77" s="57"/>
      <c r="PU77" s="57"/>
      <c r="PV77" s="57"/>
      <c r="PW77" s="57"/>
      <c r="PX77" s="57"/>
      <c r="PY77" s="57"/>
      <c r="PZ77" s="57"/>
      <c r="QA77" s="57"/>
      <c r="QB77" s="57"/>
      <c r="QC77" s="57"/>
      <c r="QD77" s="57"/>
      <c r="QE77" s="57"/>
    </row>
    <row r="78" spans="1:448" s="4" customFormat="1" ht="30" customHeight="1" x14ac:dyDescent="0.2">
      <c r="B78" s="142"/>
      <c r="C78" s="335" t="s">
        <v>5</v>
      </c>
      <c r="D78" s="336" t="s">
        <v>27</v>
      </c>
      <c r="E78" s="337"/>
      <c r="F78" s="307"/>
      <c r="G78" s="338" t="s">
        <v>5</v>
      </c>
      <c r="H78" s="339" t="s">
        <v>5</v>
      </c>
      <c r="I78" s="339" t="s">
        <v>5</v>
      </c>
      <c r="J78" s="340" t="s">
        <v>5</v>
      </c>
      <c r="K78" s="340" t="s">
        <v>5</v>
      </c>
      <c r="L78" s="340" t="s">
        <v>5</v>
      </c>
      <c r="M78" s="338" t="s">
        <v>5</v>
      </c>
      <c r="N78" s="485" t="s">
        <v>5</v>
      </c>
      <c r="O78" s="341" t="s">
        <v>5</v>
      </c>
      <c r="P78" s="498" t="s">
        <v>5</v>
      </c>
      <c r="Q78" s="342"/>
      <c r="R78" s="5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  <c r="IW78" s="57"/>
      <c r="IX78" s="57"/>
      <c r="IY78" s="57"/>
      <c r="IZ78" s="57"/>
      <c r="JA78" s="57"/>
      <c r="JB78" s="57"/>
      <c r="JC78" s="57"/>
      <c r="JD78" s="57"/>
      <c r="JE78" s="57"/>
      <c r="JF78" s="57"/>
      <c r="JG78" s="57"/>
      <c r="JH78" s="57"/>
      <c r="JI78" s="57"/>
      <c r="JJ78" s="57"/>
      <c r="JK78" s="57"/>
      <c r="JL78" s="57"/>
      <c r="JM78" s="57"/>
      <c r="JN78" s="57"/>
      <c r="JO78" s="57"/>
      <c r="JP78" s="57"/>
      <c r="JQ78" s="57"/>
      <c r="JR78" s="57"/>
      <c r="JS78" s="57"/>
      <c r="JT78" s="57"/>
      <c r="JU78" s="57"/>
      <c r="JV78" s="57"/>
      <c r="JW78" s="57"/>
      <c r="JX78" s="57"/>
      <c r="JY78" s="57"/>
      <c r="JZ78" s="57"/>
      <c r="KA78" s="57"/>
      <c r="KB78" s="57"/>
      <c r="KC78" s="57"/>
      <c r="KD78" s="57"/>
      <c r="KE78" s="57"/>
      <c r="KF78" s="57"/>
      <c r="KG78" s="57"/>
      <c r="KH78" s="57"/>
      <c r="KI78" s="57"/>
      <c r="KJ78" s="57"/>
      <c r="KK78" s="57"/>
      <c r="KL78" s="57"/>
      <c r="KM78" s="57"/>
      <c r="KN78" s="57"/>
      <c r="KO78" s="57"/>
      <c r="KP78" s="57"/>
      <c r="KQ78" s="57"/>
      <c r="KR78" s="57"/>
      <c r="KS78" s="57"/>
      <c r="KT78" s="57"/>
      <c r="KU78" s="57"/>
      <c r="KV78" s="57"/>
      <c r="KW78" s="57"/>
      <c r="KX78" s="57"/>
      <c r="KY78" s="57"/>
      <c r="KZ78" s="57"/>
      <c r="LA78" s="57"/>
      <c r="LB78" s="57"/>
      <c r="LC78" s="57"/>
      <c r="LD78" s="57"/>
      <c r="LE78" s="57"/>
      <c r="LF78" s="57"/>
      <c r="LG78" s="57"/>
      <c r="LH78" s="57"/>
      <c r="LI78" s="57"/>
      <c r="LJ78" s="57"/>
      <c r="LK78" s="57"/>
      <c r="LL78" s="57"/>
      <c r="LM78" s="57"/>
      <c r="LN78" s="57"/>
      <c r="LO78" s="57"/>
      <c r="LP78" s="57"/>
      <c r="LQ78" s="57"/>
      <c r="LR78" s="57"/>
      <c r="LS78" s="57"/>
      <c r="LT78" s="57"/>
      <c r="LU78" s="57"/>
      <c r="LV78" s="57"/>
      <c r="LW78" s="57"/>
      <c r="LX78" s="57"/>
      <c r="LY78" s="57"/>
      <c r="LZ78" s="57"/>
      <c r="MA78" s="57"/>
      <c r="MB78" s="57"/>
      <c r="MC78" s="57"/>
      <c r="MD78" s="57"/>
      <c r="ME78" s="57"/>
      <c r="MF78" s="57"/>
      <c r="MG78" s="57"/>
      <c r="MH78" s="57"/>
      <c r="MI78" s="57"/>
      <c r="MJ78" s="57"/>
      <c r="MK78" s="57"/>
      <c r="ML78" s="57"/>
      <c r="MM78" s="57"/>
      <c r="MN78" s="57"/>
      <c r="MO78" s="57"/>
      <c r="MP78" s="57"/>
      <c r="MQ78" s="57"/>
      <c r="MR78" s="57"/>
      <c r="MS78" s="57"/>
      <c r="MT78" s="57"/>
      <c r="MU78" s="57"/>
      <c r="MV78" s="57"/>
      <c r="MW78" s="57"/>
      <c r="MX78" s="57"/>
      <c r="MY78" s="57"/>
      <c r="MZ78" s="57"/>
      <c r="NA78" s="57"/>
      <c r="NB78" s="57"/>
      <c r="NC78" s="57"/>
      <c r="ND78" s="57"/>
      <c r="NE78" s="57"/>
      <c r="NF78" s="57"/>
      <c r="NG78" s="57"/>
      <c r="NH78" s="57"/>
      <c r="NI78" s="57"/>
      <c r="NJ78" s="57"/>
      <c r="NK78" s="57"/>
      <c r="NL78" s="57"/>
      <c r="NM78" s="57"/>
      <c r="NN78" s="57"/>
      <c r="NO78" s="57"/>
      <c r="NP78" s="57"/>
      <c r="NQ78" s="57"/>
      <c r="NR78" s="57"/>
      <c r="NS78" s="57"/>
      <c r="NT78" s="57"/>
      <c r="NU78" s="57"/>
      <c r="NV78" s="57"/>
      <c r="NW78" s="57"/>
      <c r="NX78" s="57"/>
      <c r="NY78" s="57"/>
      <c r="NZ78" s="57"/>
      <c r="OA78" s="57"/>
      <c r="OB78" s="57"/>
      <c r="OC78" s="57"/>
      <c r="OD78" s="57"/>
      <c r="OE78" s="57"/>
      <c r="OF78" s="57"/>
      <c r="OG78" s="57"/>
      <c r="OH78" s="57"/>
      <c r="OI78" s="57"/>
      <c r="OJ78" s="57"/>
      <c r="OK78" s="57"/>
      <c r="OL78" s="57"/>
      <c r="OM78" s="57"/>
      <c r="ON78" s="57"/>
      <c r="OO78" s="57"/>
      <c r="OP78" s="57"/>
      <c r="OQ78" s="57"/>
      <c r="OR78" s="57"/>
      <c r="OS78" s="57"/>
      <c r="OT78" s="57"/>
      <c r="OU78" s="57"/>
      <c r="OV78" s="57"/>
      <c r="OW78" s="57"/>
      <c r="OX78" s="57"/>
      <c r="OY78" s="57"/>
      <c r="OZ78" s="57"/>
      <c r="PA78" s="57"/>
      <c r="PB78" s="57"/>
      <c r="PC78" s="57"/>
      <c r="PD78" s="57"/>
      <c r="PE78" s="57"/>
      <c r="PF78" s="57"/>
      <c r="PG78" s="57"/>
      <c r="PH78" s="57"/>
      <c r="PI78" s="57"/>
      <c r="PJ78" s="57"/>
      <c r="PK78" s="57"/>
      <c r="PL78" s="57"/>
      <c r="PM78" s="57"/>
      <c r="PN78" s="57"/>
      <c r="PO78" s="57"/>
      <c r="PP78" s="57"/>
      <c r="PQ78" s="57"/>
      <c r="PR78" s="57"/>
      <c r="PS78" s="57"/>
      <c r="PT78" s="57"/>
      <c r="PU78" s="57"/>
      <c r="PV78" s="57"/>
      <c r="PW78" s="57"/>
      <c r="PX78" s="57"/>
      <c r="PY78" s="57"/>
      <c r="PZ78" s="57"/>
      <c r="QA78" s="57"/>
      <c r="QB78" s="57"/>
      <c r="QC78" s="57"/>
      <c r="QD78" s="57"/>
      <c r="QE78" s="57"/>
    </row>
    <row r="79" spans="1:448" s="4" customFormat="1" ht="30" customHeight="1" x14ac:dyDescent="0.2">
      <c r="B79" s="115"/>
      <c r="C79" s="72"/>
      <c r="D79" s="123" t="s">
        <v>58</v>
      </c>
      <c r="E79" s="308"/>
      <c r="F79" s="309"/>
      <c r="G79" s="149"/>
      <c r="H79" s="164"/>
      <c r="I79" s="164"/>
      <c r="J79" s="116"/>
      <c r="K79" s="116"/>
      <c r="L79" s="116"/>
      <c r="M79" s="149"/>
      <c r="N79" s="481"/>
      <c r="O79" s="183"/>
      <c r="P79" s="493"/>
      <c r="Q79" s="187"/>
      <c r="R79" s="5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  <c r="IW79" s="57"/>
      <c r="IX79" s="57"/>
      <c r="IY79" s="57"/>
      <c r="IZ79" s="57"/>
      <c r="JA79" s="57"/>
      <c r="JB79" s="57"/>
      <c r="JC79" s="57"/>
      <c r="JD79" s="57"/>
      <c r="JE79" s="57"/>
      <c r="JF79" s="57"/>
      <c r="JG79" s="57"/>
      <c r="JH79" s="57"/>
      <c r="JI79" s="57"/>
      <c r="JJ79" s="57"/>
      <c r="JK79" s="57"/>
      <c r="JL79" s="57"/>
      <c r="JM79" s="57"/>
      <c r="JN79" s="57"/>
      <c r="JO79" s="57"/>
      <c r="JP79" s="57"/>
      <c r="JQ79" s="57"/>
      <c r="JR79" s="57"/>
      <c r="JS79" s="57"/>
      <c r="JT79" s="57"/>
      <c r="JU79" s="57"/>
      <c r="JV79" s="57"/>
      <c r="JW79" s="57"/>
      <c r="JX79" s="57"/>
      <c r="JY79" s="57"/>
      <c r="JZ79" s="57"/>
      <c r="KA79" s="57"/>
      <c r="KB79" s="57"/>
      <c r="KC79" s="57"/>
      <c r="KD79" s="57"/>
      <c r="KE79" s="57"/>
      <c r="KF79" s="57"/>
      <c r="KG79" s="57"/>
      <c r="KH79" s="57"/>
      <c r="KI79" s="57"/>
      <c r="KJ79" s="57"/>
      <c r="KK79" s="57"/>
      <c r="KL79" s="57"/>
      <c r="KM79" s="57"/>
      <c r="KN79" s="57"/>
      <c r="KO79" s="57"/>
      <c r="KP79" s="57"/>
      <c r="KQ79" s="57"/>
      <c r="KR79" s="57"/>
      <c r="KS79" s="57"/>
      <c r="KT79" s="57"/>
      <c r="KU79" s="57"/>
      <c r="KV79" s="57"/>
      <c r="KW79" s="57"/>
      <c r="KX79" s="57"/>
      <c r="KY79" s="57"/>
      <c r="KZ79" s="57"/>
      <c r="LA79" s="57"/>
      <c r="LB79" s="57"/>
      <c r="LC79" s="57"/>
      <c r="LD79" s="57"/>
      <c r="LE79" s="57"/>
      <c r="LF79" s="57"/>
      <c r="LG79" s="57"/>
      <c r="LH79" s="57"/>
      <c r="LI79" s="57"/>
      <c r="LJ79" s="57"/>
      <c r="LK79" s="57"/>
      <c r="LL79" s="57"/>
      <c r="LM79" s="57"/>
      <c r="LN79" s="57"/>
      <c r="LO79" s="57"/>
      <c r="LP79" s="57"/>
      <c r="LQ79" s="57"/>
      <c r="LR79" s="57"/>
      <c r="LS79" s="57"/>
      <c r="LT79" s="57"/>
      <c r="LU79" s="57"/>
      <c r="LV79" s="57"/>
      <c r="LW79" s="57"/>
      <c r="LX79" s="57"/>
      <c r="LY79" s="57"/>
      <c r="LZ79" s="57"/>
      <c r="MA79" s="57"/>
      <c r="MB79" s="57"/>
      <c r="MC79" s="57"/>
      <c r="MD79" s="57"/>
      <c r="ME79" s="57"/>
      <c r="MF79" s="57"/>
      <c r="MG79" s="57"/>
      <c r="MH79" s="57"/>
      <c r="MI79" s="57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7"/>
      <c r="MW79" s="57"/>
      <c r="MX79" s="57"/>
      <c r="MY79" s="57"/>
      <c r="MZ79" s="57"/>
      <c r="NA79" s="57"/>
      <c r="NB79" s="57"/>
      <c r="NC79" s="57"/>
      <c r="ND79" s="57"/>
      <c r="NE79" s="57"/>
      <c r="NF79" s="57"/>
      <c r="NG79" s="57"/>
      <c r="NH79" s="57"/>
      <c r="NI79" s="57"/>
      <c r="NJ79" s="57"/>
      <c r="NK79" s="57"/>
      <c r="NL79" s="57"/>
      <c r="NM79" s="57"/>
      <c r="NN79" s="57"/>
      <c r="NO79" s="57"/>
      <c r="NP79" s="57"/>
      <c r="NQ79" s="57"/>
      <c r="NR79" s="57"/>
      <c r="NS79" s="57"/>
      <c r="NT79" s="57"/>
      <c r="NU79" s="57"/>
      <c r="NV79" s="57"/>
      <c r="NW79" s="57"/>
      <c r="NX79" s="57"/>
      <c r="NY79" s="57"/>
      <c r="NZ79" s="57"/>
      <c r="OA79" s="57"/>
      <c r="OB79" s="57"/>
      <c r="OC79" s="57"/>
      <c r="OD79" s="57"/>
      <c r="OE79" s="57"/>
      <c r="OF79" s="57"/>
      <c r="OG79" s="57"/>
      <c r="OH79" s="57"/>
      <c r="OI79" s="57"/>
      <c r="OJ79" s="57"/>
      <c r="OK79" s="57"/>
      <c r="OL79" s="57"/>
      <c r="OM79" s="57"/>
      <c r="ON79" s="57"/>
      <c r="OO79" s="57"/>
      <c r="OP79" s="57"/>
      <c r="OQ79" s="57"/>
      <c r="OR79" s="57"/>
      <c r="OS79" s="57"/>
      <c r="OT79" s="57"/>
      <c r="OU79" s="57"/>
      <c r="OV79" s="57"/>
      <c r="OW79" s="57"/>
      <c r="OX79" s="57"/>
      <c r="OY79" s="57"/>
      <c r="OZ79" s="57"/>
      <c r="PA79" s="57"/>
      <c r="PB79" s="57"/>
      <c r="PC79" s="57"/>
      <c r="PD79" s="57"/>
      <c r="PE79" s="57"/>
      <c r="PF79" s="57"/>
      <c r="PG79" s="57"/>
      <c r="PH79" s="57"/>
      <c r="PI79" s="57"/>
      <c r="PJ79" s="57"/>
      <c r="PK79" s="57"/>
      <c r="PL79" s="57"/>
      <c r="PM79" s="57"/>
      <c r="PN79" s="57"/>
      <c r="PO79" s="57"/>
      <c r="PP79" s="57"/>
      <c r="PQ79" s="57"/>
      <c r="PR79" s="57"/>
      <c r="PS79" s="57"/>
      <c r="PT79" s="57"/>
      <c r="PU79" s="57"/>
      <c r="PV79" s="57"/>
      <c r="PW79" s="57"/>
      <c r="PX79" s="57"/>
      <c r="PY79" s="57"/>
      <c r="PZ79" s="57"/>
      <c r="QA79" s="57"/>
      <c r="QB79" s="57"/>
      <c r="QC79" s="57"/>
      <c r="QD79" s="57"/>
      <c r="QE79" s="57"/>
    </row>
    <row r="80" spans="1:448" s="4" customFormat="1" ht="30" customHeight="1" x14ac:dyDescent="0.2">
      <c r="B80" s="109">
        <v>49</v>
      </c>
      <c r="C80" s="71" t="s">
        <v>57</v>
      </c>
      <c r="D80" s="124" t="s">
        <v>139</v>
      </c>
      <c r="E80" s="310" t="s">
        <v>296</v>
      </c>
      <c r="F80" s="311" t="s">
        <v>365</v>
      </c>
      <c r="G80" s="155" t="s">
        <v>28</v>
      </c>
      <c r="H80" s="169" t="s">
        <v>353</v>
      </c>
      <c r="I80" s="169">
        <v>12</v>
      </c>
      <c r="J80" s="24">
        <v>60</v>
      </c>
      <c r="K80" s="24">
        <v>5</v>
      </c>
      <c r="L80" s="24">
        <v>12</v>
      </c>
      <c r="M80" s="85">
        <f t="shared" ref="M80" si="30">I80*J80</f>
        <v>720</v>
      </c>
      <c r="N80" s="381">
        <f>IFERROR(O80*I80,"-")</f>
        <v>0</v>
      </c>
      <c r="O80" s="179">
        <v>0</v>
      </c>
      <c r="P80" s="489">
        <f>IFERROR(O80/J80,"-")</f>
        <v>0</v>
      </c>
      <c r="Q80" s="192"/>
      <c r="R80" s="5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  <c r="IW80" s="57"/>
      <c r="IX80" s="57"/>
      <c r="IY80" s="57"/>
      <c r="IZ80" s="57"/>
      <c r="JA80" s="57"/>
      <c r="JB80" s="57"/>
      <c r="JC80" s="57"/>
      <c r="JD80" s="57"/>
      <c r="JE80" s="57"/>
      <c r="JF80" s="57"/>
      <c r="JG80" s="57"/>
      <c r="JH80" s="57"/>
      <c r="JI80" s="57"/>
      <c r="JJ80" s="57"/>
      <c r="JK80" s="57"/>
      <c r="JL80" s="57"/>
      <c r="JM80" s="57"/>
      <c r="JN80" s="57"/>
      <c r="JO80" s="57"/>
      <c r="JP80" s="57"/>
      <c r="JQ80" s="57"/>
      <c r="JR80" s="57"/>
      <c r="JS80" s="57"/>
      <c r="JT80" s="57"/>
      <c r="JU80" s="57"/>
      <c r="JV80" s="57"/>
      <c r="JW80" s="57"/>
      <c r="JX80" s="57"/>
      <c r="JY80" s="57"/>
      <c r="JZ80" s="57"/>
      <c r="KA80" s="57"/>
      <c r="KB80" s="57"/>
      <c r="KC80" s="57"/>
      <c r="KD80" s="57"/>
      <c r="KE80" s="57"/>
      <c r="KF80" s="57"/>
      <c r="KG80" s="57"/>
      <c r="KH80" s="57"/>
      <c r="KI80" s="57"/>
      <c r="KJ80" s="57"/>
      <c r="KK80" s="57"/>
      <c r="KL80" s="57"/>
      <c r="KM80" s="57"/>
      <c r="KN80" s="57"/>
      <c r="KO80" s="57"/>
      <c r="KP80" s="57"/>
      <c r="KQ80" s="57"/>
      <c r="KR80" s="57"/>
      <c r="KS80" s="57"/>
      <c r="KT80" s="57"/>
      <c r="KU80" s="57"/>
      <c r="KV80" s="57"/>
      <c r="KW80" s="57"/>
      <c r="KX80" s="57"/>
      <c r="KY80" s="57"/>
      <c r="KZ80" s="57"/>
      <c r="LA80" s="57"/>
      <c r="LB80" s="57"/>
      <c r="LC80" s="57"/>
      <c r="LD80" s="57"/>
      <c r="LE80" s="57"/>
      <c r="LF80" s="57"/>
      <c r="LG80" s="57"/>
      <c r="LH80" s="57"/>
      <c r="LI80" s="57"/>
      <c r="LJ80" s="57"/>
      <c r="LK80" s="57"/>
      <c r="LL80" s="57"/>
      <c r="LM80" s="57"/>
      <c r="LN80" s="57"/>
      <c r="LO80" s="57"/>
      <c r="LP80" s="57"/>
      <c r="LQ80" s="57"/>
      <c r="LR80" s="57"/>
      <c r="LS80" s="57"/>
      <c r="LT80" s="57"/>
      <c r="LU80" s="57"/>
      <c r="LV80" s="57"/>
      <c r="LW80" s="57"/>
      <c r="LX80" s="57"/>
      <c r="LY80" s="57"/>
      <c r="LZ80" s="57"/>
      <c r="MA80" s="57"/>
      <c r="MB80" s="57"/>
      <c r="MC80" s="57"/>
      <c r="MD80" s="57"/>
      <c r="ME80" s="57"/>
      <c r="MF80" s="57"/>
      <c r="MG80" s="57"/>
      <c r="MH80" s="57"/>
      <c r="MI80" s="57"/>
      <c r="MJ80" s="57"/>
      <c r="MK80" s="57"/>
      <c r="ML80" s="57"/>
      <c r="MM80" s="57"/>
      <c r="MN80" s="57"/>
      <c r="MO80" s="57"/>
      <c r="MP80" s="57"/>
      <c r="MQ80" s="57"/>
      <c r="MR80" s="57"/>
      <c r="MS80" s="57"/>
      <c r="MT80" s="57"/>
      <c r="MU80" s="57"/>
      <c r="MV80" s="57"/>
      <c r="MW80" s="57"/>
      <c r="MX80" s="57"/>
      <c r="MY80" s="57"/>
      <c r="MZ80" s="57"/>
      <c r="NA80" s="57"/>
      <c r="NB80" s="57"/>
      <c r="NC80" s="57"/>
      <c r="ND80" s="57"/>
      <c r="NE80" s="57"/>
      <c r="NF80" s="57"/>
      <c r="NG80" s="57"/>
      <c r="NH80" s="57"/>
      <c r="NI80" s="57"/>
      <c r="NJ80" s="57"/>
      <c r="NK80" s="57"/>
      <c r="NL80" s="57"/>
      <c r="NM80" s="57"/>
      <c r="NN80" s="57"/>
      <c r="NO80" s="57"/>
      <c r="NP80" s="57"/>
      <c r="NQ80" s="57"/>
      <c r="NR80" s="57"/>
      <c r="NS80" s="57"/>
      <c r="NT80" s="57"/>
      <c r="NU80" s="57"/>
      <c r="NV80" s="57"/>
      <c r="NW80" s="57"/>
      <c r="NX80" s="57"/>
      <c r="NY80" s="57"/>
      <c r="NZ80" s="57"/>
      <c r="OA80" s="57"/>
      <c r="OB80" s="57"/>
      <c r="OC80" s="57"/>
      <c r="OD80" s="57"/>
      <c r="OE80" s="57"/>
      <c r="OF80" s="57"/>
      <c r="OG80" s="57"/>
      <c r="OH80" s="57"/>
      <c r="OI80" s="57"/>
      <c r="OJ80" s="57"/>
      <c r="OK80" s="57"/>
      <c r="OL80" s="57"/>
      <c r="OM80" s="57"/>
      <c r="ON80" s="57"/>
      <c r="OO80" s="57"/>
      <c r="OP80" s="57"/>
      <c r="OQ80" s="57"/>
      <c r="OR80" s="57"/>
      <c r="OS80" s="57"/>
      <c r="OT80" s="57"/>
      <c r="OU80" s="57"/>
      <c r="OV80" s="57"/>
      <c r="OW80" s="57"/>
      <c r="OX80" s="57"/>
      <c r="OY80" s="57"/>
      <c r="OZ80" s="57"/>
      <c r="PA80" s="57"/>
      <c r="PB80" s="57"/>
      <c r="PC80" s="57"/>
      <c r="PD80" s="57"/>
      <c r="PE80" s="57"/>
      <c r="PF80" s="57"/>
      <c r="PG80" s="57"/>
      <c r="PH80" s="57"/>
      <c r="PI80" s="57"/>
      <c r="PJ80" s="57"/>
      <c r="PK80" s="57"/>
      <c r="PL80" s="57"/>
      <c r="PM80" s="57"/>
      <c r="PN80" s="57"/>
      <c r="PO80" s="57"/>
      <c r="PP80" s="57"/>
      <c r="PQ80" s="57"/>
      <c r="PR80" s="57"/>
      <c r="PS80" s="57"/>
      <c r="PT80" s="57"/>
      <c r="PU80" s="57"/>
      <c r="PV80" s="57"/>
      <c r="PW80" s="57"/>
      <c r="PX80" s="57"/>
      <c r="PY80" s="57"/>
      <c r="PZ80" s="57"/>
      <c r="QA80" s="57"/>
      <c r="QB80" s="57"/>
      <c r="QC80" s="57"/>
      <c r="QD80" s="57"/>
      <c r="QE80" s="57"/>
    </row>
    <row r="81" spans="2:447" s="4" customFormat="1" ht="30" customHeight="1" x14ac:dyDescent="0.2">
      <c r="B81" s="115"/>
      <c r="C81" s="72"/>
      <c r="D81" s="123" t="s">
        <v>69</v>
      </c>
      <c r="E81" s="308"/>
      <c r="F81" s="309"/>
      <c r="G81" s="149"/>
      <c r="H81" s="164"/>
      <c r="I81" s="164"/>
      <c r="J81" s="116"/>
      <c r="K81" s="116"/>
      <c r="L81" s="116"/>
      <c r="M81" s="149"/>
      <c r="N81" s="481"/>
      <c r="O81" s="183"/>
      <c r="P81" s="493"/>
      <c r="Q81" s="187"/>
      <c r="R81" s="5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  <c r="IW81" s="57"/>
      <c r="IX81" s="57"/>
      <c r="IY81" s="57"/>
      <c r="IZ81" s="57"/>
      <c r="JA81" s="57"/>
      <c r="JB81" s="57"/>
      <c r="JC81" s="57"/>
      <c r="JD81" s="57"/>
      <c r="JE81" s="57"/>
      <c r="JF81" s="57"/>
      <c r="JG81" s="57"/>
      <c r="JH81" s="57"/>
      <c r="JI81" s="57"/>
      <c r="JJ81" s="57"/>
      <c r="JK81" s="57"/>
      <c r="JL81" s="57"/>
      <c r="JM81" s="57"/>
      <c r="JN81" s="57"/>
      <c r="JO81" s="57"/>
      <c r="JP81" s="57"/>
      <c r="JQ81" s="57"/>
      <c r="JR81" s="57"/>
      <c r="JS81" s="57"/>
      <c r="JT81" s="57"/>
      <c r="JU81" s="57"/>
      <c r="JV81" s="57"/>
      <c r="JW81" s="57"/>
      <c r="JX81" s="57"/>
      <c r="JY81" s="57"/>
      <c r="JZ81" s="57"/>
      <c r="KA81" s="57"/>
      <c r="KB81" s="57"/>
      <c r="KC81" s="57"/>
      <c r="KD81" s="57"/>
      <c r="KE81" s="57"/>
      <c r="KF81" s="57"/>
      <c r="KG81" s="57"/>
      <c r="KH81" s="57"/>
      <c r="KI81" s="57"/>
      <c r="KJ81" s="57"/>
      <c r="KK81" s="57"/>
      <c r="KL81" s="57"/>
      <c r="KM81" s="57"/>
      <c r="KN81" s="57"/>
      <c r="KO81" s="57"/>
      <c r="KP81" s="57"/>
      <c r="KQ81" s="57"/>
      <c r="KR81" s="57"/>
      <c r="KS81" s="57"/>
      <c r="KT81" s="57"/>
      <c r="KU81" s="57"/>
      <c r="KV81" s="57"/>
      <c r="KW81" s="57"/>
      <c r="KX81" s="57"/>
      <c r="KY81" s="57"/>
      <c r="KZ81" s="57"/>
      <c r="LA81" s="57"/>
      <c r="LB81" s="57"/>
      <c r="LC81" s="57"/>
      <c r="LD81" s="57"/>
      <c r="LE81" s="57"/>
      <c r="LF81" s="57"/>
      <c r="LG81" s="57"/>
      <c r="LH81" s="57"/>
      <c r="LI81" s="57"/>
      <c r="LJ81" s="57"/>
      <c r="LK81" s="57"/>
      <c r="LL81" s="57"/>
      <c r="LM81" s="57"/>
      <c r="LN81" s="57"/>
      <c r="LO81" s="57"/>
      <c r="LP81" s="57"/>
      <c r="LQ81" s="57"/>
      <c r="LR81" s="57"/>
      <c r="LS81" s="57"/>
      <c r="LT81" s="57"/>
      <c r="LU81" s="57"/>
      <c r="LV81" s="57"/>
      <c r="LW81" s="57"/>
      <c r="LX81" s="57"/>
      <c r="LY81" s="57"/>
      <c r="LZ81" s="57"/>
      <c r="MA81" s="57"/>
      <c r="MB81" s="57"/>
      <c r="MC81" s="57"/>
      <c r="MD81" s="57"/>
      <c r="ME81" s="57"/>
      <c r="MF81" s="57"/>
      <c r="MG81" s="57"/>
      <c r="MH81" s="57"/>
      <c r="MI81" s="57"/>
      <c r="MJ81" s="57"/>
      <c r="MK81" s="57"/>
      <c r="ML81" s="57"/>
      <c r="MM81" s="57"/>
      <c r="MN81" s="57"/>
      <c r="MO81" s="57"/>
      <c r="MP81" s="57"/>
      <c r="MQ81" s="57"/>
      <c r="MR81" s="57"/>
      <c r="MS81" s="57"/>
      <c r="MT81" s="57"/>
      <c r="MU81" s="57"/>
      <c r="MV81" s="57"/>
      <c r="MW81" s="57"/>
      <c r="MX81" s="57"/>
      <c r="MY81" s="57"/>
      <c r="MZ81" s="57"/>
      <c r="NA81" s="57"/>
      <c r="NB81" s="57"/>
      <c r="NC81" s="57"/>
      <c r="ND81" s="57"/>
      <c r="NE81" s="57"/>
      <c r="NF81" s="57"/>
      <c r="NG81" s="57"/>
      <c r="NH81" s="57"/>
      <c r="NI81" s="57"/>
      <c r="NJ81" s="57"/>
      <c r="NK81" s="57"/>
      <c r="NL81" s="57"/>
      <c r="NM81" s="57"/>
      <c r="NN81" s="57"/>
      <c r="NO81" s="57"/>
      <c r="NP81" s="57"/>
      <c r="NQ81" s="57"/>
      <c r="NR81" s="57"/>
      <c r="NS81" s="57"/>
      <c r="NT81" s="57"/>
      <c r="NU81" s="57"/>
      <c r="NV81" s="57"/>
      <c r="NW81" s="57"/>
      <c r="NX81" s="57"/>
      <c r="NY81" s="57"/>
      <c r="NZ81" s="57"/>
      <c r="OA81" s="57"/>
      <c r="OB81" s="57"/>
      <c r="OC81" s="57"/>
      <c r="OD81" s="57"/>
      <c r="OE81" s="57"/>
      <c r="OF81" s="57"/>
      <c r="OG81" s="57"/>
      <c r="OH81" s="57"/>
      <c r="OI81" s="57"/>
      <c r="OJ81" s="57"/>
      <c r="OK81" s="57"/>
      <c r="OL81" s="57"/>
      <c r="OM81" s="57"/>
      <c r="ON81" s="57"/>
      <c r="OO81" s="57"/>
      <c r="OP81" s="57"/>
      <c r="OQ81" s="57"/>
      <c r="OR81" s="57"/>
      <c r="OS81" s="57"/>
      <c r="OT81" s="57"/>
      <c r="OU81" s="57"/>
      <c r="OV81" s="57"/>
      <c r="OW81" s="57"/>
      <c r="OX81" s="57"/>
      <c r="OY81" s="57"/>
      <c r="OZ81" s="57"/>
      <c r="PA81" s="57"/>
      <c r="PB81" s="57"/>
      <c r="PC81" s="57"/>
      <c r="PD81" s="57"/>
      <c r="PE81" s="57"/>
      <c r="PF81" s="57"/>
      <c r="PG81" s="57"/>
      <c r="PH81" s="57"/>
      <c r="PI81" s="57"/>
      <c r="PJ81" s="57"/>
      <c r="PK81" s="57"/>
      <c r="PL81" s="57"/>
      <c r="PM81" s="57"/>
      <c r="PN81" s="57"/>
      <c r="PO81" s="57"/>
      <c r="PP81" s="57"/>
      <c r="PQ81" s="57"/>
      <c r="PR81" s="57"/>
      <c r="PS81" s="57"/>
      <c r="PT81" s="57"/>
      <c r="PU81" s="57"/>
      <c r="PV81" s="57"/>
      <c r="PW81" s="57"/>
      <c r="PX81" s="57"/>
      <c r="PY81" s="57"/>
      <c r="PZ81" s="57"/>
      <c r="QA81" s="57"/>
      <c r="QB81" s="57"/>
      <c r="QC81" s="57"/>
      <c r="QD81" s="57"/>
      <c r="QE81" s="57"/>
    </row>
    <row r="82" spans="2:447" s="4" customFormat="1" ht="30" customHeight="1" x14ac:dyDescent="0.2">
      <c r="B82" s="96">
        <v>50</v>
      </c>
      <c r="C82" s="71" t="s">
        <v>228</v>
      </c>
      <c r="D82" s="124" t="s">
        <v>140</v>
      </c>
      <c r="E82" s="310" t="s">
        <v>297</v>
      </c>
      <c r="F82" s="311" t="s">
        <v>365</v>
      </c>
      <c r="G82" s="155" t="s">
        <v>28</v>
      </c>
      <c r="H82" s="169" t="s">
        <v>353</v>
      </c>
      <c r="I82" s="169">
        <v>12</v>
      </c>
      <c r="J82" s="24">
        <v>60</v>
      </c>
      <c r="K82" s="24">
        <v>5</v>
      </c>
      <c r="L82" s="24">
        <v>12</v>
      </c>
      <c r="M82" s="85">
        <f t="shared" ref="M82:M83" si="31">I82*J82</f>
        <v>720</v>
      </c>
      <c r="N82" s="381">
        <f t="shared" ref="N82:N83" si="32">IFERROR(O82*I82,"-")</f>
        <v>0</v>
      </c>
      <c r="O82" s="179">
        <v>0</v>
      </c>
      <c r="P82" s="489">
        <f t="shared" ref="P82:P83" si="33">IFERROR(O82/J82,"-")</f>
        <v>0</v>
      </c>
      <c r="Q82" s="192"/>
      <c r="R82" s="5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  <c r="IW82" s="57"/>
      <c r="IX82" s="57"/>
      <c r="IY82" s="57"/>
      <c r="IZ82" s="57"/>
      <c r="JA82" s="57"/>
      <c r="JB82" s="57"/>
      <c r="JC82" s="57"/>
      <c r="JD82" s="57"/>
      <c r="JE82" s="57"/>
      <c r="JF82" s="57"/>
      <c r="JG82" s="57"/>
      <c r="JH82" s="57"/>
      <c r="JI82" s="57"/>
      <c r="JJ82" s="57"/>
      <c r="JK82" s="57"/>
      <c r="JL82" s="57"/>
      <c r="JM82" s="57"/>
      <c r="JN82" s="57"/>
      <c r="JO82" s="57"/>
      <c r="JP82" s="57"/>
      <c r="JQ82" s="57"/>
      <c r="JR82" s="57"/>
      <c r="JS82" s="57"/>
      <c r="JT82" s="57"/>
      <c r="JU82" s="57"/>
      <c r="JV82" s="57"/>
      <c r="JW82" s="57"/>
      <c r="JX82" s="57"/>
      <c r="JY82" s="57"/>
      <c r="JZ82" s="57"/>
      <c r="KA82" s="57"/>
      <c r="KB82" s="57"/>
      <c r="KC82" s="57"/>
      <c r="KD82" s="57"/>
      <c r="KE82" s="57"/>
      <c r="KF82" s="57"/>
      <c r="KG82" s="57"/>
      <c r="KH82" s="57"/>
      <c r="KI82" s="57"/>
      <c r="KJ82" s="57"/>
      <c r="KK82" s="57"/>
      <c r="KL82" s="57"/>
      <c r="KM82" s="57"/>
      <c r="KN82" s="57"/>
      <c r="KO82" s="57"/>
      <c r="KP82" s="57"/>
      <c r="KQ82" s="57"/>
      <c r="KR82" s="57"/>
      <c r="KS82" s="57"/>
      <c r="KT82" s="57"/>
      <c r="KU82" s="57"/>
      <c r="KV82" s="57"/>
      <c r="KW82" s="57"/>
      <c r="KX82" s="57"/>
      <c r="KY82" s="57"/>
      <c r="KZ82" s="57"/>
      <c r="LA82" s="57"/>
      <c r="LB82" s="57"/>
      <c r="LC82" s="57"/>
      <c r="LD82" s="57"/>
      <c r="LE82" s="57"/>
      <c r="LF82" s="57"/>
      <c r="LG82" s="57"/>
      <c r="LH82" s="57"/>
      <c r="LI82" s="57"/>
      <c r="LJ82" s="57"/>
      <c r="LK82" s="57"/>
      <c r="LL82" s="57"/>
      <c r="LM82" s="57"/>
      <c r="LN82" s="57"/>
      <c r="LO82" s="57"/>
      <c r="LP82" s="57"/>
      <c r="LQ82" s="57"/>
      <c r="LR82" s="57"/>
      <c r="LS82" s="57"/>
      <c r="LT82" s="57"/>
      <c r="LU82" s="57"/>
      <c r="LV82" s="57"/>
      <c r="LW82" s="57"/>
      <c r="LX82" s="57"/>
      <c r="LY82" s="57"/>
      <c r="LZ82" s="57"/>
      <c r="MA82" s="57"/>
      <c r="MB82" s="57"/>
      <c r="MC82" s="57"/>
      <c r="MD82" s="57"/>
      <c r="ME82" s="57"/>
      <c r="MF82" s="57"/>
      <c r="MG82" s="57"/>
      <c r="MH82" s="57"/>
      <c r="MI82" s="57"/>
      <c r="MJ82" s="57"/>
      <c r="MK82" s="57"/>
      <c r="ML82" s="57"/>
      <c r="MM82" s="57"/>
      <c r="MN82" s="57"/>
      <c r="MO82" s="57"/>
      <c r="MP82" s="57"/>
      <c r="MQ82" s="57"/>
      <c r="MR82" s="57"/>
      <c r="MS82" s="57"/>
      <c r="MT82" s="57"/>
      <c r="MU82" s="57"/>
      <c r="MV82" s="57"/>
      <c r="MW82" s="57"/>
      <c r="MX82" s="57"/>
      <c r="MY82" s="57"/>
      <c r="MZ82" s="57"/>
      <c r="NA82" s="57"/>
      <c r="NB82" s="57"/>
      <c r="NC82" s="57"/>
      <c r="ND82" s="57"/>
      <c r="NE82" s="57"/>
      <c r="NF82" s="57"/>
      <c r="NG82" s="57"/>
      <c r="NH82" s="57"/>
      <c r="NI82" s="57"/>
      <c r="NJ82" s="57"/>
      <c r="NK82" s="57"/>
      <c r="NL82" s="57"/>
      <c r="NM82" s="57"/>
      <c r="NN82" s="57"/>
      <c r="NO82" s="57"/>
      <c r="NP82" s="57"/>
      <c r="NQ82" s="57"/>
      <c r="NR82" s="57"/>
      <c r="NS82" s="57"/>
      <c r="NT82" s="57"/>
      <c r="NU82" s="57"/>
      <c r="NV82" s="57"/>
      <c r="NW82" s="57"/>
      <c r="NX82" s="57"/>
      <c r="NY82" s="57"/>
      <c r="NZ82" s="57"/>
      <c r="OA82" s="57"/>
      <c r="OB82" s="57"/>
      <c r="OC82" s="57"/>
      <c r="OD82" s="57"/>
      <c r="OE82" s="57"/>
      <c r="OF82" s="57"/>
      <c r="OG82" s="57"/>
      <c r="OH82" s="57"/>
      <c r="OI82" s="57"/>
      <c r="OJ82" s="57"/>
      <c r="OK82" s="57"/>
      <c r="OL82" s="57"/>
      <c r="OM82" s="57"/>
      <c r="ON82" s="57"/>
      <c r="OO82" s="57"/>
      <c r="OP82" s="57"/>
      <c r="OQ82" s="57"/>
      <c r="OR82" s="57"/>
      <c r="OS82" s="57"/>
      <c r="OT82" s="57"/>
      <c r="OU82" s="57"/>
      <c r="OV82" s="57"/>
      <c r="OW82" s="57"/>
      <c r="OX82" s="57"/>
      <c r="OY82" s="57"/>
      <c r="OZ82" s="57"/>
      <c r="PA82" s="57"/>
      <c r="PB82" s="57"/>
      <c r="PC82" s="57"/>
      <c r="PD82" s="57"/>
      <c r="PE82" s="57"/>
      <c r="PF82" s="57"/>
      <c r="PG82" s="57"/>
      <c r="PH82" s="57"/>
      <c r="PI82" s="57"/>
      <c r="PJ82" s="57"/>
      <c r="PK82" s="57"/>
      <c r="PL82" s="57"/>
      <c r="PM82" s="57"/>
      <c r="PN82" s="57"/>
      <c r="PO82" s="57"/>
      <c r="PP82" s="57"/>
      <c r="PQ82" s="57"/>
      <c r="PR82" s="57"/>
      <c r="PS82" s="57"/>
      <c r="PT82" s="57"/>
      <c r="PU82" s="57"/>
      <c r="PV82" s="57"/>
      <c r="PW82" s="57"/>
      <c r="PX82" s="57"/>
      <c r="PY82" s="57"/>
      <c r="PZ82" s="57"/>
      <c r="QA82" s="57"/>
      <c r="QB82" s="57"/>
      <c r="QC82" s="57"/>
      <c r="QD82" s="57"/>
      <c r="QE82" s="57"/>
    </row>
    <row r="83" spans="2:447" s="4" customFormat="1" ht="30" customHeight="1" x14ac:dyDescent="0.2">
      <c r="B83" s="96">
        <v>51</v>
      </c>
      <c r="C83" s="71" t="s">
        <v>228</v>
      </c>
      <c r="D83" s="124" t="s">
        <v>141</v>
      </c>
      <c r="E83" s="310" t="s">
        <v>298</v>
      </c>
      <c r="F83" s="316" t="s">
        <v>365</v>
      </c>
      <c r="G83" s="155" t="s">
        <v>28</v>
      </c>
      <c r="H83" s="169" t="s">
        <v>353</v>
      </c>
      <c r="I83" s="169">
        <v>12</v>
      </c>
      <c r="J83" s="24">
        <v>60</v>
      </c>
      <c r="K83" s="24">
        <v>5</v>
      </c>
      <c r="L83" s="24">
        <v>12</v>
      </c>
      <c r="M83" s="85">
        <f t="shared" si="31"/>
        <v>720</v>
      </c>
      <c r="N83" s="381">
        <f t="shared" si="32"/>
        <v>0</v>
      </c>
      <c r="O83" s="179">
        <v>0</v>
      </c>
      <c r="P83" s="489">
        <f t="shared" si="33"/>
        <v>0</v>
      </c>
      <c r="Q83" s="192"/>
      <c r="R83" s="5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  <c r="IV83" s="57"/>
      <c r="IW83" s="57"/>
      <c r="IX83" s="57"/>
      <c r="IY83" s="57"/>
      <c r="IZ83" s="57"/>
      <c r="JA83" s="57"/>
      <c r="JB83" s="57"/>
      <c r="JC83" s="57"/>
      <c r="JD83" s="57"/>
      <c r="JE83" s="57"/>
      <c r="JF83" s="57"/>
      <c r="JG83" s="57"/>
      <c r="JH83" s="57"/>
      <c r="JI83" s="57"/>
      <c r="JJ83" s="57"/>
      <c r="JK83" s="57"/>
      <c r="JL83" s="57"/>
      <c r="JM83" s="57"/>
      <c r="JN83" s="57"/>
      <c r="JO83" s="57"/>
      <c r="JP83" s="57"/>
      <c r="JQ83" s="57"/>
      <c r="JR83" s="57"/>
      <c r="JS83" s="57"/>
      <c r="JT83" s="57"/>
      <c r="JU83" s="57"/>
      <c r="JV83" s="57"/>
      <c r="JW83" s="57"/>
      <c r="JX83" s="57"/>
      <c r="JY83" s="57"/>
      <c r="JZ83" s="57"/>
      <c r="KA83" s="57"/>
      <c r="KB83" s="57"/>
      <c r="KC83" s="57"/>
      <c r="KD83" s="57"/>
      <c r="KE83" s="57"/>
      <c r="KF83" s="57"/>
      <c r="KG83" s="57"/>
      <c r="KH83" s="57"/>
      <c r="KI83" s="57"/>
      <c r="KJ83" s="57"/>
      <c r="KK83" s="57"/>
      <c r="KL83" s="57"/>
      <c r="KM83" s="57"/>
      <c r="KN83" s="57"/>
      <c r="KO83" s="57"/>
      <c r="KP83" s="57"/>
      <c r="KQ83" s="57"/>
      <c r="KR83" s="57"/>
      <c r="KS83" s="57"/>
      <c r="KT83" s="57"/>
      <c r="KU83" s="57"/>
      <c r="KV83" s="57"/>
      <c r="KW83" s="57"/>
      <c r="KX83" s="57"/>
      <c r="KY83" s="57"/>
      <c r="KZ83" s="57"/>
      <c r="LA83" s="57"/>
      <c r="LB83" s="57"/>
      <c r="LC83" s="57"/>
      <c r="LD83" s="57"/>
      <c r="LE83" s="57"/>
      <c r="LF83" s="57"/>
      <c r="LG83" s="57"/>
      <c r="LH83" s="57"/>
      <c r="LI83" s="57"/>
      <c r="LJ83" s="57"/>
      <c r="LK83" s="57"/>
      <c r="LL83" s="57"/>
      <c r="LM83" s="57"/>
      <c r="LN83" s="57"/>
      <c r="LO83" s="57"/>
      <c r="LP83" s="57"/>
      <c r="LQ83" s="57"/>
      <c r="LR83" s="57"/>
      <c r="LS83" s="57"/>
      <c r="LT83" s="57"/>
      <c r="LU83" s="57"/>
      <c r="LV83" s="57"/>
      <c r="LW83" s="57"/>
      <c r="LX83" s="57"/>
      <c r="LY83" s="57"/>
      <c r="LZ83" s="57"/>
      <c r="MA83" s="57"/>
      <c r="MB83" s="57"/>
      <c r="MC83" s="57"/>
      <c r="MD83" s="57"/>
      <c r="ME83" s="57"/>
      <c r="MF83" s="57"/>
      <c r="MG83" s="57"/>
      <c r="MH83" s="57"/>
      <c r="MI83" s="57"/>
      <c r="MJ83" s="57"/>
      <c r="MK83" s="57"/>
      <c r="ML83" s="57"/>
      <c r="MM83" s="57"/>
      <c r="MN83" s="57"/>
      <c r="MO83" s="57"/>
      <c r="MP83" s="57"/>
      <c r="MQ83" s="57"/>
      <c r="MR83" s="57"/>
      <c r="MS83" s="57"/>
      <c r="MT83" s="57"/>
      <c r="MU83" s="57"/>
      <c r="MV83" s="57"/>
      <c r="MW83" s="57"/>
      <c r="MX83" s="57"/>
      <c r="MY83" s="57"/>
      <c r="MZ83" s="57"/>
      <c r="NA83" s="57"/>
      <c r="NB83" s="57"/>
      <c r="NC83" s="57"/>
      <c r="ND83" s="57"/>
      <c r="NE83" s="57"/>
      <c r="NF83" s="57"/>
      <c r="NG83" s="57"/>
      <c r="NH83" s="57"/>
      <c r="NI83" s="57"/>
      <c r="NJ83" s="57"/>
      <c r="NK83" s="57"/>
      <c r="NL83" s="57"/>
      <c r="NM83" s="57"/>
      <c r="NN83" s="57"/>
      <c r="NO83" s="57"/>
      <c r="NP83" s="57"/>
      <c r="NQ83" s="57"/>
      <c r="NR83" s="57"/>
      <c r="NS83" s="57"/>
      <c r="NT83" s="57"/>
      <c r="NU83" s="57"/>
      <c r="NV83" s="57"/>
      <c r="NW83" s="57"/>
      <c r="NX83" s="57"/>
      <c r="NY83" s="57"/>
      <c r="NZ83" s="57"/>
      <c r="OA83" s="57"/>
      <c r="OB83" s="57"/>
      <c r="OC83" s="57"/>
      <c r="OD83" s="57"/>
      <c r="OE83" s="57"/>
      <c r="OF83" s="57"/>
      <c r="OG83" s="57"/>
      <c r="OH83" s="57"/>
      <c r="OI83" s="57"/>
      <c r="OJ83" s="57"/>
      <c r="OK83" s="57"/>
      <c r="OL83" s="57"/>
      <c r="OM83" s="57"/>
      <c r="ON83" s="57"/>
      <c r="OO83" s="57"/>
      <c r="OP83" s="57"/>
      <c r="OQ83" s="57"/>
      <c r="OR83" s="57"/>
      <c r="OS83" s="57"/>
      <c r="OT83" s="57"/>
      <c r="OU83" s="57"/>
      <c r="OV83" s="57"/>
      <c r="OW83" s="57"/>
      <c r="OX83" s="57"/>
      <c r="OY83" s="57"/>
      <c r="OZ83" s="57"/>
      <c r="PA83" s="57"/>
      <c r="PB83" s="57"/>
      <c r="PC83" s="57"/>
      <c r="PD83" s="57"/>
      <c r="PE83" s="57"/>
      <c r="PF83" s="57"/>
      <c r="PG83" s="57"/>
      <c r="PH83" s="57"/>
      <c r="PI83" s="57"/>
      <c r="PJ83" s="57"/>
      <c r="PK83" s="57"/>
      <c r="PL83" s="57"/>
      <c r="PM83" s="57"/>
      <c r="PN83" s="57"/>
      <c r="PO83" s="57"/>
      <c r="PP83" s="57"/>
      <c r="PQ83" s="57"/>
      <c r="PR83" s="57"/>
      <c r="PS83" s="57"/>
      <c r="PT83" s="57"/>
      <c r="PU83" s="57"/>
      <c r="PV83" s="57"/>
      <c r="PW83" s="57"/>
      <c r="PX83" s="57"/>
      <c r="PY83" s="57"/>
      <c r="PZ83" s="57"/>
      <c r="QA83" s="57"/>
      <c r="QB83" s="57"/>
      <c r="QC83" s="57"/>
      <c r="QD83" s="57"/>
      <c r="QE83" s="57"/>
    </row>
    <row r="84" spans="2:447" s="11" customFormat="1" ht="30" customHeight="1" x14ac:dyDescent="0.2">
      <c r="B84" s="144"/>
      <c r="C84" s="75"/>
      <c r="D84" s="131" t="s">
        <v>342</v>
      </c>
      <c r="E84" s="317"/>
      <c r="F84" s="318"/>
      <c r="G84" s="152"/>
      <c r="H84" s="167"/>
      <c r="I84" s="167"/>
      <c r="J84" s="132"/>
      <c r="K84" s="132"/>
      <c r="L84" s="132"/>
      <c r="M84" s="152"/>
      <c r="N84" s="481"/>
      <c r="O84" s="186"/>
      <c r="P84" s="499"/>
      <c r="Q84" s="197"/>
      <c r="R84" s="56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  <c r="IW84" s="59"/>
      <c r="IX84" s="59"/>
      <c r="IY84" s="59"/>
      <c r="IZ84" s="59"/>
      <c r="JA84" s="59"/>
      <c r="JB84" s="59"/>
      <c r="JC84" s="59"/>
      <c r="JD84" s="59"/>
      <c r="JE84" s="59"/>
      <c r="JF84" s="59"/>
      <c r="JG84" s="59"/>
      <c r="JH84" s="59"/>
      <c r="JI84" s="59"/>
      <c r="JJ84" s="59"/>
      <c r="JK84" s="59"/>
      <c r="JL84" s="59"/>
      <c r="JM84" s="59"/>
      <c r="JN84" s="59"/>
      <c r="JO84" s="59"/>
      <c r="JP84" s="59"/>
      <c r="JQ84" s="59"/>
      <c r="JR84" s="59"/>
      <c r="JS84" s="59"/>
      <c r="JT84" s="59"/>
      <c r="JU84" s="59"/>
      <c r="JV84" s="59"/>
      <c r="JW84" s="59"/>
      <c r="JX84" s="59"/>
      <c r="JY84" s="59"/>
      <c r="JZ84" s="59"/>
      <c r="KA84" s="59"/>
      <c r="KB84" s="59"/>
      <c r="KC84" s="59"/>
      <c r="KD84" s="59"/>
      <c r="KE84" s="59"/>
      <c r="KF84" s="59"/>
      <c r="KG84" s="59"/>
      <c r="KH84" s="59"/>
      <c r="KI84" s="59"/>
      <c r="KJ84" s="59"/>
      <c r="KK84" s="59"/>
      <c r="KL84" s="59"/>
      <c r="KM84" s="59"/>
      <c r="KN84" s="59"/>
      <c r="KO84" s="59"/>
      <c r="KP84" s="59"/>
      <c r="KQ84" s="59"/>
      <c r="KR84" s="59"/>
      <c r="KS84" s="59"/>
      <c r="KT84" s="59"/>
      <c r="KU84" s="59"/>
      <c r="KV84" s="59"/>
      <c r="KW84" s="59"/>
      <c r="KX84" s="59"/>
      <c r="KY84" s="59"/>
      <c r="KZ84" s="59"/>
      <c r="LA84" s="59"/>
      <c r="LB84" s="59"/>
      <c r="LC84" s="59"/>
      <c r="LD84" s="59"/>
      <c r="LE84" s="59"/>
      <c r="LF84" s="59"/>
      <c r="LG84" s="59"/>
      <c r="LH84" s="59"/>
      <c r="LI84" s="59"/>
      <c r="LJ84" s="59"/>
      <c r="LK84" s="59"/>
      <c r="LL84" s="59"/>
      <c r="LM84" s="59"/>
      <c r="LN84" s="59"/>
      <c r="LO84" s="59"/>
      <c r="LP84" s="59"/>
      <c r="LQ84" s="59"/>
      <c r="LR84" s="59"/>
      <c r="LS84" s="59"/>
      <c r="LT84" s="59"/>
      <c r="LU84" s="59"/>
      <c r="LV84" s="59"/>
      <c r="LW84" s="59"/>
      <c r="LX84" s="59"/>
      <c r="LY84" s="59"/>
      <c r="LZ84" s="59"/>
      <c r="MA84" s="59"/>
      <c r="MB84" s="59"/>
      <c r="MC84" s="59"/>
      <c r="MD84" s="59"/>
      <c r="ME84" s="59"/>
      <c r="MF84" s="59"/>
      <c r="MG84" s="59"/>
      <c r="MH84" s="59"/>
      <c r="MI84" s="59"/>
      <c r="MJ84" s="59"/>
      <c r="MK84" s="59"/>
      <c r="ML84" s="59"/>
      <c r="MM84" s="59"/>
      <c r="MN84" s="59"/>
      <c r="MO84" s="59"/>
      <c r="MP84" s="59"/>
      <c r="MQ84" s="59"/>
      <c r="MR84" s="59"/>
      <c r="MS84" s="59"/>
      <c r="MT84" s="59"/>
      <c r="MU84" s="59"/>
      <c r="MV84" s="59"/>
      <c r="MW84" s="59"/>
      <c r="MX84" s="59"/>
      <c r="MY84" s="59"/>
      <c r="MZ84" s="59"/>
      <c r="NA84" s="59"/>
      <c r="NB84" s="59"/>
      <c r="NC84" s="59"/>
      <c r="ND84" s="59"/>
      <c r="NE84" s="59"/>
      <c r="NF84" s="59"/>
      <c r="NG84" s="59"/>
      <c r="NH84" s="59"/>
      <c r="NI84" s="59"/>
      <c r="NJ84" s="59"/>
      <c r="NK84" s="59"/>
      <c r="NL84" s="59"/>
      <c r="NM84" s="59"/>
      <c r="NN84" s="59"/>
      <c r="NO84" s="59"/>
      <c r="NP84" s="59"/>
      <c r="NQ84" s="59"/>
      <c r="NR84" s="59"/>
      <c r="NS84" s="59"/>
      <c r="NT84" s="59"/>
      <c r="NU84" s="59"/>
      <c r="NV84" s="59"/>
      <c r="NW84" s="59"/>
      <c r="NX84" s="59"/>
      <c r="NY84" s="59"/>
      <c r="NZ84" s="59"/>
      <c r="OA84" s="59"/>
      <c r="OB84" s="59"/>
      <c r="OC84" s="59"/>
      <c r="OD84" s="59"/>
      <c r="OE84" s="59"/>
      <c r="OF84" s="59"/>
      <c r="OG84" s="59"/>
      <c r="OH84" s="59"/>
      <c r="OI84" s="59"/>
      <c r="OJ84" s="59"/>
      <c r="OK84" s="59"/>
      <c r="OL84" s="59"/>
      <c r="OM84" s="59"/>
      <c r="ON84" s="59"/>
      <c r="OO84" s="59"/>
      <c r="OP84" s="59"/>
      <c r="OQ84" s="59"/>
      <c r="OR84" s="59"/>
      <c r="OS84" s="59"/>
      <c r="OT84" s="59"/>
      <c r="OU84" s="59"/>
      <c r="OV84" s="59"/>
      <c r="OW84" s="59"/>
      <c r="OX84" s="59"/>
      <c r="OY84" s="59"/>
      <c r="OZ84" s="59"/>
      <c r="PA84" s="59"/>
      <c r="PB84" s="59"/>
      <c r="PC84" s="59"/>
      <c r="PD84" s="59"/>
      <c r="PE84" s="59"/>
      <c r="PF84" s="59"/>
      <c r="PG84" s="59"/>
      <c r="PH84" s="59"/>
      <c r="PI84" s="59"/>
      <c r="PJ84" s="59"/>
      <c r="PK84" s="59"/>
      <c r="PL84" s="59"/>
      <c r="PM84" s="59"/>
      <c r="PN84" s="59"/>
      <c r="PO84" s="59"/>
      <c r="PP84" s="59"/>
      <c r="PQ84" s="59"/>
      <c r="PR84" s="59"/>
      <c r="PS84" s="59"/>
      <c r="PT84" s="59"/>
      <c r="PU84" s="59"/>
      <c r="PV84" s="59"/>
      <c r="PW84" s="59"/>
      <c r="PX84" s="59"/>
      <c r="PY84" s="59"/>
      <c r="PZ84" s="59"/>
      <c r="QA84" s="59"/>
      <c r="QB84" s="59"/>
      <c r="QC84" s="59"/>
      <c r="QD84" s="59"/>
      <c r="QE84" s="59"/>
    </row>
    <row r="85" spans="2:447" s="11" customFormat="1" ht="30" customHeight="1" x14ac:dyDescent="0.2">
      <c r="B85" s="145">
        <v>52</v>
      </c>
      <c r="C85" s="76" t="s">
        <v>9</v>
      </c>
      <c r="D85" s="133" t="s">
        <v>215</v>
      </c>
      <c r="E85" s="310" t="s">
        <v>306</v>
      </c>
      <c r="F85" s="316" t="s">
        <v>365</v>
      </c>
      <c r="G85" s="161" t="s">
        <v>28</v>
      </c>
      <c r="H85" s="173" t="s">
        <v>356</v>
      </c>
      <c r="I85" s="173">
        <v>6</v>
      </c>
      <c r="J85" s="25">
        <v>105</v>
      </c>
      <c r="K85" s="25">
        <v>5</v>
      </c>
      <c r="L85" s="25">
        <v>21</v>
      </c>
      <c r="M85" s="90">
        <v>630</v>
      </c>
      <c r="N85" s="381">
        <f>IFERROR(O85*I85,"-")</f>
        <v>0</v>
      </c>
      <c r="O85" s="179">
        <v>0</v>
      </c>
      <c r="P85" s="489">
        <f>IFERROR(O85/J85,"-")</f>
        <v>0</v>
      </c>
      <c r="Q85" s="192"/>
      <c r="R85" s="56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59"/>
      <c r="IS85" s="59"/>
      <c r="IT85" s="59"/>
      <c r="IU85" s="59"/>
      <c r="IV85" s="59"/>
      <c r="IW85" s="59"/>
      <c r="IX85" s="59"/>
      <c r="IY85" s="59"/>
      <c r="IZ85" s="59"/>
      <c r="JA85" s="59"/>
      <c r="JB85" s="59"/>
      <c r="JC85" s="59"/>
      <c r="JD85" s="59"/>
      <c r="JE85" s="59"/>
      <c r="JF85" s="59"/>
      <c r="JG85" s="59"/>
      <c r="JH85" s="59"/>
      <c r="JI85" s="59"/>
      <c r="JJ85" s="59"/>
      <c r="JK85" s="59"/>
      <c r="JL85" s="59"/>
      <c r="JM85" s="59"/>
      <c r="JN85" s="59"/>
      <c r="JO85" s="59"/>
      <c r="JP85" s="59"/>
      <c r="JQ85" s="59"/>
      <c r="JR85" s="59"/>
      <c r="JS85" s="59"/>
      <c r="JT85" s="59"/>
      <c r="JU85" s="59"/>
      <c r="JV85" s="59"/>
      <c r="JW85" s="59"/>
      <c r="JX85" s="59"/>
      <c r="JY85" s="59"/>
      <c r="JZ85" s="59"/>
      <c r="KA85" s="59"/>
      <c r="KB85" s="59"/>
      <c r="KC85" s="59"/>
      <c r="KD85" s="59"/>
      <c r="KE85" s="59"/>
      <c r="KF85" s="59"/>
      <c r="KG85" s="59"/>
      <c r="KH85" s="59"/>
      <c r="KI85" s="59"/>
      <c r="KJ85" s="59"/>
      <c r="KK85" s="59"/>
      <c r="KL85" s="59"/>
      <c r="KM85" s="59"/>
      <c r="KN85" s="59"/>
      <c r="KO85" s="59"/>
      <c r="KP85" s="59"/>
      <c r="KQ85" s="59"/>
      <c r="KR85" s="59"/>
      <c r="KS85" s="59"/>
      <c r="KT85" s="59"/>
      <c r="KU85" s="59"/>
      <c r="KV85" s="59"/>
      <c r="KW85" s="59"/>
      <c r="KX85" s="59"/>
      <c r="KY85" s="59"/>
      <c r="KZ85" s="59"/>
      <c r="LA85" s="59"/>
      <c r="LB85" s="59"/>
      <c r="LC85" s="59"/>
      <c r="LD85" s="59"/>
      <c r="LE85" s="59"/>
      <c r="LF85" s="59"/>
      <c r="LG85" s="59"/>
      <c r="LH85" s="59"/>
      <c r="LI85" s="59"/>
      <c r="LJ85" s="59"/>
      <c r="LK85" s="59"/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L85" s="59"/>
      <c r="MM85" s="59"/>
      <c r="MN85" s="59"/>
      <c r="MO85" s="59"/>
      <c r="MP85" s="59"/>
      <c r="MQ85" s="59"/>
      <c r="MR85" s="59"/>
      <c r="MS85" s="59"/>
      <c r="MT85" s="59"/>
      <c r="MU85" s="59"/>
      <c r="MV85" s="59"/>
      <c r="MW85" s="59"/>
      <c r="MX85" s="59"/>
      <c r="MY85" s="59"/>
      <c r="MZ85" s="59"/>
      <c r="NA85" s="59"/>
      <c r="NB85" s="59"/>
      <c r="NC85" s="59"/>
      <c r="ND85" s="59"/>
      <c r="NE85" s="59"/>
      <c r="NF85" s="59"/>
      <c r="NG85" s="59"/>
      <c r="NH85" s="59"/>
      <c r="NI85" s="59"/>
      <c r="NJ85" s="59"/>
      <c r="NK85" s="59"/>
      <c r="NL85" s="59"/>
      <c r="NM85" s="59"/>
      <c r="NN85" s="59"/>
      <c r="NO85" s="59"/>
      <c r="NP85" s="59"/>
      <c r="NQ85" s="59"/>
      <c r="NR85" s="59"/>
      <c r="NS85" s="59"/>
      <c r="NT85" s="59"/>
      <c r="NU85" s="59"/>
      <c r="NV85" s="59"/>
      <c r="NW85" s="59"/>
      <c r="NX85" s="59"/>
      <c r="NY85" s="59"/>
      <c r="NZ85" s="59"/>
      <c r="OA85" s="59"/>
      <c r="OB85" s="59"/>
      <c r="OC85" s="59"/>
      <c r="OD85" s="59"/>
      <c r="OE85" s="59"/>
      <c r="OF85" s="59"/>
      <c r="OG85" s="59"/>
      <c r="OH85" s="59"/>
      <c r="OI85" s="59"/>
      <c r="OJ85" s="59"/>
      <c r="OK85" s="59"/>
      <c r="OL85" s="59"/>
      <c r="OM85" s="59"/>
      <c r="ON85" s="59"/>
      <c r="OO85" s="59"/>
      <c r="OP85" s="59"/>
      <c r="OQ85" s="59"/>
      <c r="OR85" s="59"/>
      <c r="OS85" s="59"/>
      <c r="OT85" s="59"/>
      <c r="OU85" s="59"/>
      <c r="OV85" s="59"/>
      <c r="OW85" s="59"/>
      <c r="OX85" s="59"/>
      <c r="OY85" s="59"/>
      <c r="OZ85" s="59"/>
      <c r="PA85" s="59"/>
      <c r="PB85" s="59"/>
      <c r="PC85" s="59"/>
      <c r="PD85" s="59"/>
      <c r="PE85" s="59"/>
      <c r="PF85" s="59"/>
      <c r="PG85" s="59"/>
      <c r="PH85" s="59"/>
      <c r="PI85" s="59"/>
      <c r="PJ85" s="59"/>
      <c r="PK85" s="59"/>
      <c r="PL85" s="59"/>
      <c r="PM85" s="59"/>
      <c r="PN85" s="59"/>
      <c r="PO85" s="59"/>
      <c r="PP85" s="59"/>
      <c r="PQ85" s="59"/>
      <c r="PR85" s="59"/>
      <c r="PS85" s="59"/>
      <c r="PT85" s="59"/>
      <c r="PU85" s="59"/>
      <c r="PV85" s="59"/>
      <c r="PW85" s="59"/>
      <c r="PX85" s="59"/>
      <c r="PY85" s="59"/>
      <c r="PZ85" s="59"/>
      <c r="QA85" s="59"/>
      <c r="QB85" s="59"/>
      <c r="QC85" s="59"/>
      <c r="QD85" s="59"/>
      <c r="QE85" s="59"/>
    </row>
    <row r="86" spans="2:447" s="11" customFormat="1" ht="30" customHeight="1" x14ac:dyDescent="0.2">
      <c r="B86" s="368">
        <v>53</v>
      </c>
      <c r="C86" s="369" t="s">
        <v>9</v>
      </c>
      <c r="D86" s="370" t="s">
        <v>343</v>
      </c>
      <c r="E86" s="345" t="s">
        <v>307</v>
      </c>
      <c r="F86" s="316" t="s">
        <v>365</v>
      </c>
      <c r="G86" s="371" t="s">
        <v>28</v>
      </c>
      <c r="H86" s="372" t="s">
        <v>356</v>
      </c>
      <c r="I86" s="372">
        <v>6</v>
      </c>
      <c r="J86" s="373">
        <v>105</v>
      </c>
      <c r="K86" s="373">
        <v>5</v>
      </c>
      <c r="L86" s="373">
        <v>21</v>
      </c>
      <c r="M86" s="374">
        <v>630</v>
      </c>
      <c r="N86" s="484">
        <f t="shared" ref="N86:N87" si="34">IFERROR(O86*I86,"-")</f>
        <v>0</v>
      </c>
      <c r="O86" s="350">
        <v>0</v>
      </c>
      <c r="P86" s="497">
        <f t="shared" ref="P86:P87" si="35">IFERROR(O86/J86,"-")</f>
        <v>0</v>
      </c>
      <c r="Q86" s="351"/>
      <c r="R86" s="56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  <c r="IV86" s="59"/>
      <c r="IW86" s="59"/>
      <c r="IX86" s="59"/>
      <c r="IY86" s="59"/>
      <c r="IZ86" s="59"/>
      <c r="JA86" s="59"/>
      <c r="JB86" s="59"/>
      <c r="JC86" s="59"/>
      <c r="JD86" s="59"/>
      <c r="JE86" s="59"/>
      <c r="JF86" s="59"/>
      <c r="JG86" s="59"/>
      <c r="JH86" s="59"/>
      <c r="JI86" s="59"/>
      <c r="JJ86" s="59"/>
      <c r="JK86" s="59"/>
      <c r="JL86" s="59"/>
      <c r="JM86" s="59"/>
      <c r="JN86" s="59"/>
      <c r="JO86" s="59"/>
      <c r="JP86" s="59"/>
      <c r="JQ86" s="59"/>
      <c r="JR86" s="59"/>
      <c r="JS86" s="59"/>
      <c r="JT86" s="59"/>
      <c r="JU86" s="59"/>
      <c r="JV86" s="59"/>
      <c r="JW86" s="59"/>
      <c r="JX86" s="59"/>
      <c r="JY86" s="59"/>
      <c r="JZ86" s="59"/>
      <c r="KA86" s="59"/>
      <c r="KB86" s="59"/>
      <c r="KC86" s="59"/>
      <c r="KD86" s="59"/>
      <c r="KE86" s="59"/>
      <c r="KF86" s="59"/>
      <c r="KG86" s="59"/>
      <c r="KH86" s="59"/>
      <c r="KI86" s="59"/>
      <c r="KJ86" s="59"/>
      <c r="KK86" s="59"/>
      <c r="KL86" s="59"/>
      <c r="KM86" s="59"/>
      <c r="KN86" s="59"/>
      <c r="KO86" s="59"/>
      <c r="KP86" s="59"/>
      <c r="KQ86" s="59"/>
      <c r="KR86" s="59"/>
      <c r="KS86" s="59"/>
      <c r="KT86" s="59"/>
      <c r="KU86" s="59"/>
      <c r="KV86" s="59"/>
      <c r="KW86" s="59"/>
      <c r="KX86" s="59"/>
      <c r="KY86" s="59"/>
      <c r="KZ86" s="59"/>
      <c r="LA86" s="59"/>
      <c r="LB86" s="59"/>
      <c r="LC86" s="59"/>
      <c r="LD86" s="59"/>
      <c r="LE86" s="59"/>
      <c r="LF86" s="59"/>
      <c r="LG86" s="59"/>
      <c r="LH86" s="59"/>
      <c r="LI86" s="59"/>
      <c r="LJ86" s="59"/>
      <c r="LK86" s="59"/>
      <c r="LL86" s="59"/>
      <c r="LM86" s="59"/>
      <c r="LN86" s="59"/>
      <c r="LO86" s="59"/>
      <c r="LP86" s="59"/>
      <c r="LQ86" s="59"/>
      <c r="LR86" s="59"/>
      <c r="LS86" s="59"/>
      <c r="LT86" s="59"/>
      <c r="LU86" s="59"/>
      <c r="LV86" s="59"/>
      <c r="LW86" s="59"/>
      <c r="LX86" s="59"/>
      <c r="LY86" s="59"/>
      <c r="LZ86" s="59"/>
      <c r="MA86" s="59"/>
      <c r="MB86" s="59"/>
      <c r="MC86" s="59"/>
      <c r="MD86" s="59"/>
      <c r="ME86" s="59"/>
      <c r="MF86" s="59"/>
      <c r="MG86" s="59"/>
      <c r="MH86" s="59"/>
      <c r="MI86" s="59"/>
      <c r="MJ86" s="59"/>
      <c r="MK86" s="59"/>
      <c r="ML86" s="59"/>
      <c r="MM86" s="59"/>
      <c r="MN86" s="59"/>
      <c r="MO86" s="59"/>
      <c r="MP86" s="59"/>
      <c r="MQ86" s="59"/>
      <c r="MR86" s="59"/>
      <c r="MS86" s="59"/>
      <c r="MT86" s="59"/>
      <c r="MU86" s="59"/>
      <c r="MV86" s="59"/>
      <c r="MW86" s="59"/>
      <c r="MX86" s="59"/>
      <c r="MY86" s="59"/>
      <c r="MZ86" s="59"/>
      <c r="NA86" s="59"/>
      <c r="NB86" s="59"/>
      <c r="NC86" s="59"/>
      <c r="ND86" s="59"/>
      <c r="NE86" s="59"/>
      <c r="NF86" s="59"/>
      <c r="NG86" s="59"/>
      <c r="NH86" s="59"/>
      <c r="NI86" s="59"/>
      <c r="NJ86" s="59"/>
      <c r="NK86" s="59"/>
      <c r="NL86" s="59"/>
      <c r="NM86" s="59"/>
      <c r="NN86" s="59"/>
      <c r="NO86" s="59"/>
      <c r="NP86" s="59"/>
      <c r="NQ86" s="59"/>
      <c r="NR86" s="59"/>
      <c r="NS86" s="59"/>
      <c r="NT86" s="59"/>
      <c r="NU86" s="59"/>
      <c r="NV86" s="59"/>
      <c r="NW86" s="59"/>
      <c r="NX86" s="59"/>
      <c r="NY86" s="59"/>
      <c r="NZ86" s="59"/>
      <c r="OA86" s="59"/>
      <c r="OB86" s="59"/>
      <c r="OC86" s="59"/>
      <c r="OD86" s="59"/>
      <c r="OE86" s="59"/>
      <c r="OF86" s="59"/>
      <c r="OG86" s="59"/>
      <c r="OH86" s="59"/>
      <c r="OI86" s="59"/>
      <c r="OJ86" s="59"/>
      <c r="OK86" s="59"/>
      <c r="OL86" s="59"/>
      <c r="OM86" s="59"/>
      <c r="ON86" s="59"/>
      <c r="OO86" s="59"/>
      <c r="OP86" s="59"/>
      <c r="OQ86" s="59"/>
      <c r="OR86" s="59"/>
      <c r="OS86" s="59"/>
      <c r="OT86" s="59"/>
      <c r="OU86" s="59"/>
      <c r="OV86" s="59"/>
      <c r="OW86" s="59"/>
      <c r="OX86" s="59"/>
      <c r="OY86" s="59"/>
      <c r="OZ86" s="59"/>
      <c r="PA86" s="59"/>
      <c r="PB86" s="59"/>
      <c r="PC86" s="59"/>
      <c r="PD86" s="59"/>
      <c r="PE86" s="59"/>
      <c r="PF86" s="59"/>
      <c r="PG86" s="59"/>
      <c r="PH86" s="59"/>
      <c r="PI86" s="59"/>
      <c r="PJ86" s="59"/>
      <c r="PK86" s="59"/>
      <c r="PL86" s="59"/>
      <c r="PM86" s="59"/>
      <c r="PN86" s="59"/>
      <c r="PO86" s="59"/>
      <c r="PP86" s="59"/>
      <c r="PQ86" s="59"/>
      <c r="PR86" s="59"/>
      <c r="PS86" s="59"/>
      <c r="PT86" s="59"/>
      <c r="PU86" s="59"/>
      <c r="PV86" s="59"/>
      <c r="PW86" s="59"/>
      <c r="PX86" s="59"/>
      <c r="PY86" s="59"/>
      <c r="PZ86" s="59"/>
      <c r="QA86" s="59"/>
      <c r="QB86" s="59"/>
      <c r="QC86" s="59"/>
      <c r="QD86" s="59"/>
      <c r="QE86" s="59"/>
    </row>
    <row r="87" spans="2:447" s="11" customFormat="1" ht="30" customHeight="1" x14ac:dyDescent="0.2">
      <c r="B87" s="145">
        <v>54</v>
      </c>
      <c r="C87" s="369" t="s">
        <v>9</v>
      </c>
      <c r="D87" s="124" t="s">
        <v>405</v>
      </c>
      <c r="E87" s="310" t="s">
        <v>419</v>
      </c>
      <c r="F87" s="316" t="s">
        <v>365</v>
      </c>
      <c r="G87" s="371" t="s">
        <v>28</v>
      </c>
      <c r="H87" s="173"/>
      <c r="I87" s="173">
        <v>6</v>
      </c>
      <c r="J87" s="25">
        <v>105</v>
      </c>
      <c r="K87" s="25">
        <v>5</v>
      </c>
      <c r="L87" s="25">
        <v>21</v>
      </c>
      <c r="M87" s="90">
        <v>630</v>
      </c>
      <c r="N87" s="484">
        <f t="shared" si="34"/>
        <v>0</v>
      </c>
      <c r="O87" s="350">
        <v>0</v>
      </c>
      <c r="P87" s="497">
        <f t="shared" si="35"/>
        <v>0</v>
      </c>
      <c r="Q87" s="192"/>
      <c r="R87" s="56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  <c r="IU87" s="59"/>
      <c r="IV87" s="59"/>
      <c r="IW87" s="59"/>
      <c r="IX87" s="59"/>
      <c r="IY87" s="59"/>
      <c r="IZ87" s="59"/>
      <c r="JA87" s="59"/>
      <c r="JB87" s="59"/>
      <c r="JC87" s="59"/>
      <c r="JD87" s="59"/>
      <c r="JE87" s="59"/>
      <c r="JF87" s="59"/>
      <c r="JG87" s="59"/>
      <c r="JH87" s="59"/>
      <c r="JI87" s="59"/>
      <c r="JJ87" s="59"/>
      <c r="JK87" s="59"/>
      <c r="JL87" s="59"/>
      <c r="JM87" s="59"/>
      <c r="JN87" s="59"/>
      <c r="JO87" s="59"/>
      <c r="JP87" s="59"/>
      <c r="JQ87" s="59"/>
      <c r="JR87" s="59"/>
      <c r="JS87" s="59"/>
      <c r="JT87" s="59"/>
      <c r="JU87" s="59"/>
      <c r="JV87" s="59"/>
      <c r="JW87" s="59"/>
      <c r="JX87" s="59"/>
      <c r="JY87" s="59"/>
      <c r="JZ87" s="59"/>
      <c r="KA87" s="59"/>
      <c r="KB87" s="59"/>
      <c r="KC87" s="59"/>
      <c r="KD87" s="59"/>
      <c r="KE87" s="59"/>
      <c r="KF87" s="59"/>
      <c r="KG87" s="59"/>
      <c r="KH87" s="59"/>
      <c r="KI87" s="59"/>
      <c r="KJ87" s="59"/>
      <c r="KK87" s="59"/>
      <c r="KL87" s="59"/>
      <c r="KM87" s="59"/>
      <c r="KN87" s="59"/>
      <c r="KO87" s="59"/>
      <c r="KP87" s="59"/>
      <c r="KQ87" s="59"/>
      <c r="KR87" s="59"/>
      <c r="KS87" s="59"/>
      <c r="KT87" s="59"/>
      <c r="KU87" s="59"/>
      <c r="KV87" s="59"/>
      <c r="KW87" s="59"/>
      <c r="KX87" s="59"/>
      <c r="KY87" s="59"/>
      <c r="KZ87" s="59"/>
      <c r="LA87" s="59"/>
      <c r="LB87" s="59"/>
      <c r="LC87" s="59"/>
      <c r="LD87" s="59"/>
      <c r="LE87" s="59"/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L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D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</row>
    <row r="88" spans="2:447" s="11" customFormat="1" ht="30" customHeight="1" x14ac:dyDescent="0.2">
      <c r="B88" s="358"/>
      <c r="C88" s="359" t="s">
        <v>5</v>
      </c>
      <c r="D88" s="360" t="s">
        <v>29</v>
      </c>
      <c r="E88" s="361"/>
      <c r="F88" s="319"/>
      <c r="G88" s="362" t="s">
        <v>5</v>
      </c>
      <c r="H88" s="363" t="s">
        <v>5</v>
      </c>
      <c r="I88" s="363" t="s">
        <v>5</v>
      </c>
      <c r="J88" s="364" t="s">
        <v>5</v>
      </c>
      <c r="K88" s="364" t="s">
        <v>5</v>
      </c>
      <c r="L88" s="364" t="s">
        <v>5</v>
      </c>
      <c r="M88" s="362" t="s">
        <v>5</v>
      </c>
      <c r="N88" s="485" t="s">
        <v>5</v>
      </c>
      <c r="O88" s="365" t="s">
        <v>5</v>
      </c>
      <c r="P88" s="500"/>
      <c r="Q88" s="365"/>
      <c r="R88" s="56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  <c r="IS88" s="59"/>
      <c r="IT88" s="59"/>
      <c r="IU88" s="59"/>
      <c r="IV88" s="59"/>
      <c r="IW88" s="59"/>
      <c r="IX88" s="59"/>
      <c r="IY88" s="59"/>
      <c r="IZ88" s="59"/>
      <c r="JA88" s="59"/>
      <c r="JB88" s="59"/>
      <c r="JC88" s="59"/>
      <c r="JD88" s="59"/>
      <c r="JE88" s="59"/>
      <c r="JF88" s="59"/>
      <c r="JG88" s="59"/>
      <c r="JH88" s="59"/>
      <c r="JI88" s="59"/>
      <c r="JJ88" s="59"/>
      <c r="JK88" s="59"/>
      <c r="JL88" s="59"/>
      <c r="JM88" s="59"/>
      <c r="JN88" s="59"/>
      <c r="JO88" s="59"/>
      <c r="JP88" s="59"/>
      <c r="JQ88" s="59"/>
      <c r="JR88" s="59"/>
      <c r="JS88" s="59"/>
      <c r="JT88" s="59"/>
      <c r="JU88" s="59"/>
      <c r="JV88" s="59"/>
      <c r="JW88" s="59"/>
      <c r="JX88" s="59"/>
      <c r="JY88" s="59"/>
      <c r="JZ88" s="59"/>
      <c r="KA88" s="59"/>
      <c r="KB88" s="59"/>
      <c r="KC88" s="59"/>
      <c r="KD88" s="59"/>
      <c r="KE88" s="59"/>
      <c r="KF88" s="59"/>
      <c r="KG88" s="59"/>
      <c r="KH88" s="59"/>
      <c r="KI88" s="59"/>
      <c r="KJ88" s="59"/>
      <c r="KK88" s="59"/>
      <c r="KL88" s="59"/>
      <c r="KM88" s="59"/>
      <c r="KN88" s="59"/>
      <c r="KO88" s="59"/>
      <c r="KP88" s="59"/>
      <c r="KQ88" s="59"/>
      <c r="KR88" s="59"/>
      <c r="KS88" s="59"/>
      <c r="KT88" s="59"/>
      <c r="KU88" s="59"/>
      <c r="KV88" s="59"/>
      <c r="KW88" s="59"/>
      <c r="KX88" s="59"/>
      <c r="KY88" s="59"/>
      <c r="KZ88" s="59"/>
      <c r="LA88" s="59"/>
      <c r="LB88" s="59"/>
      <c r="LC88" s="59"/>
      <c r="LD88" s="59"/>
      <c r="LE88" s="59"/>
      <c r="LF88" s="59"/>
      <c r="LG88" s="59"/>
      <c r="LH88" s="59"/>
      <c r="LI88" s="59"/>
      <c r="LJ88" s="59"/>
      <c r="LK88" s="59"/>
      <c r="LL88" s="59"/>
      <c r="LM88" s="59"/>
      <c r="LN88" s="59"/>
      <c r="LO88" s="59"/>
      <c r="LP88" s="59"/>
      <c r="LQ88" s="59"/>
      <c r="LR88" s="59"/>
      <c r="LS88" s="59"/>
      <c r="LT88" s="59"/>
      <c r="LU88" s="59"/>
      <c r="LV88" s="59"/>
      <c r="LW88" s="59"/>
      <c r="LX88" s="59"/>
      <c r="LY88" s="59"/>
      <c r="LZ88" s="59"/>
      <c r="MA88" s="59"/>
      <c r="MB88" s="59"/>
      <c r="MC88" s="59"/>
      <c r="MD88" s="59"/>
      <c r="ME88" s="59"/>
      <c r="MF88" s="59"/>
      <c r="MG88" s="59"/>
      <c r="MH88" s="59"/>
      <c r="MI88" s="59"/>
      <c r="MJ88" s="59"/>
      <c r="MK88" s="59"/>
      <c r="ML88" s="59"/>
      <c r="MM88" s="59"/>
      <c r="MN88" s="59"/>
      <c r="MO88" s="59"/>
      <c r="MP88" s="59"/>
      <c r="MQ88" s="59"/>
      <c r="MR88" s="59"/>
      <c r="MS88" s="59"/>
      <c r="MT88" s="59"/>
      <c r="MU88" s="59"/>
      <c r="MV88" s="59"/>
      <c r="MW88" s="59"/>
      <c r="MX88" s="59"/>
      <c r="MY88" s="59"/>
      <c r="MZ88" s="59"/>
      <c r="NA88" s="59"/>
      <c r="NB88" s="59"/>
      <c r="NC88" s="59"/>
      <c r="ND88" s="59"/>
      <c r="NE88" s="59"/>
      <c r="NF88" s="59"/>
      <c r="NG88" s="59"/>
      <c r="NH88" s="59"/>
      <c r="NI88" s="59"/>
      <c r="NJ88" s="59"/>
      <c r="NK88" s="59"/>
      <c r="NL88" s="59"/>
      <c r="NM88" s="59"/>
      <c r="NN88" s="59"/>
      <c r="NO88" s="59"/>
      <c r="NP88" s="59"/>
      <c r="NQ88" s="59"/>
      <c r="NR88" s="59"/>
      <c r="NS88" s="59"/>
      <c r="NT88" s="59"/>
      <c r="NU88" s="59"/>
      <c r="NV88" s="59"/>
      <c r="NW88" s="59"/>
      <c r="NX88" s="59"/>
      <c r="NY88" s="59"/>
      <c r="NZ88" s="59"/>
      <c r="OA88" s="59"/>
      <c r="OB88" s="59"/>
      <c r="OC88" s="59"/>
      <c r="OD88" s="59"/>
      <c r="OE88" s="59"/>
      <c r="OF88" s="59"/>
      <c r="OG88" s="59"/>
      <c r="OH88" s="59"/>
      <c r="OI88" s="59"/>
      <c r="OJ88" s="59"/>
      <c r="OK88" s="59"/>
      <c r="OL88" s="59"/>
      <c r="OM88" s="59"/>
      <c r="ON88" s="59"/>
      <c r="OO88" s="59"/>
      <c r="OP88" s="59"/>
      <c r="OQ88" s="59"/>
      <c r="OR88" s="59"/>
      <c r="OS88" s="59"/>
      <c r="OT88" s="59"/>
      <c r="OU88" s="59"/>
      <c r="OV88" s="59"/>
      <c r="OW88" s="59"/>
      <c r="OX88" s="59"/>
      <c r="OY88" s="59"/>
      <c r="OZ88" s="59"/>
      <c r="PA88" s="59"/>
      <c r="PB88" s="59"/>
      <c r="PC88" s="59"/>
      <c r="PD88" s="59"/>
      <c r="PE88" s="59"/>
      <c r="PF88" s="59"/>
      <c r="PG88" s="59"/>
      <c r="PH88" s="59"/>
      <c r="PI88" s="59"/>
      <c r="PJ88" s="59"/>
      <c r="PK88" s="59"/>
      <c r="PL88" s="59"/>
      <c r="PM88" s="59"/>
      <c r="PN88" s="59"/>
      <c r="PO88" s="59"/>
      <c r="PP88" s="59"/>
      <c r="PQ88" s="59"/>
      <c r="PR88" s="59"/>
      <c r="PS88" s="59"/>
      <c r="PT88" s="59"/>
      <c r="PU88" s="59"/>
      <c r="PV88" s="59"/>
      <c r="PW88" s="59"/>
      <c r="PX88" s="59"/>
      <c r="PY88" s="59"/>
      <c r="PZ88" s="59"/>
      <c r="QA88" s="59"/>
      <c r="QB88" s="59"/>
      <c r="QC88" s="59"/>
      <c r="QD88" s="59"/>
      <c r="QE88" s="59"/>
    </row>
    <row r="89" spans="2:447" s="4" customFormat="1" ht="30" customHeight="1" x14ac:dyDescent="0.2">
      <c r="B89" s="115"/>
      <c r="C89" s="72" t="s">
        <v>5</v>
      </c>
      <c r="D89" s="123" t="s">
        <v>30</v>
      </c>
      <c r="E89" s="308"/>
      <c r="F89" s="309"/>
      <c r="G89" s="149" t="s">
        <v>5</v>
      </c>
      <c r="H89" s="164" t="s">
        <v>5</v>
      </c>
      <c r="I89" s="164" t="s">
        <v>5</v>
      </c>
      <c r="J89" s="116" t="s">
        <v>5</v>
      </c>
      <c r="K89" s="116" t="s">
        <v>5</v>
      </c>
      <c r="L89" s="116" t="s">
        <v>5</v>
      </c>
      <c r="M89" s="149" t="s">
        <v>5</v>
      </c>
      <c r="N89" s="481" t="s">
        <v>5</v>
      </c>
      <c r="O89" s="187" t="s">
        <v>5</v>
      </c>
      <c r="P89" s="493" t="s">
        <v>5</v>
      </c>
      <c r="Q89" s="187"/>
      <c r="R89" s="5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  <c r="IV89" s="57"/>
      <c r="IW89" s="57"/>
      <c r="IX89" s="57"/>
      <c r="IY89" s="57"/>
      <c r="IZ89" s="57"/>
      <c r="JA89" s="57"/>
      <c r="JB89" s="57"/>
      <c r="JC89" s="57"/>
      <c r="JD89" s="57"/>
      <c r="JE89" s="57"/>
      <c r="JF89" s="57"/>
      <c r="JG89" s="57"/>
      <c r="JH89" s="57"/>
      <c r="JI89" s="57"/>
      <c r="JJ89" s="57"/>
      <c r="JK89" s="57"/>
      <c r="JL89" s="57"/>
      <c r="JM89" s="57"/>
      <c r="JN89" s="57"/>
      <c r="JO89" s="57"/>
      <c r="JP89" s="57"/>
      <c r="JQ89" s="57"/>
      <c r="JR89" s="57"/>
      <c r="JS89" s="57"/>
      <c r="JT89" s="57"/>
      <c r="JU89" s="57"/>
      <c r="JV89" s="57"/>
      <c r="JW89" s="57"/>
      <c r="JX89" s="57"/>
      <c r="JY89" s="57"/>
      <c r="JZ89" s="57"/>
      <c r="KA89" s="57"/>
      <c r="KB89" s="57"/>
      <c r="KC89" s="57"/>
      <c r="KD89" s="57"/>
      <c r="KE89" s="57"/>
      <c r="KF89" s="57"/>
      <c r="KG89" s="57"/>
      <c r="KH89" s="57"/>
      <c r="KI89" s="57"/>
      <c r="KJ89" s="57"/>
      <c r="KK89" s="57"/>
      <c r="KL89" s="57"/>
      <c r="KM89" s="57"/>
      <c r="KN89" s="57"/>
      <c r="KO89" s="57"/>
      <c r="KP89" s="57"/>
      <c r="KQ89" s="57"/>
      <c r="KR89" s="57"/>
      <c r="KS89" s="57"/>
      <c r="KT89" s="57"/>
      <c r="KU89" s="57"/>
      <c r="KV89" s="57"/>
      <c r="KW89" s="57"/>
      <c r="KX89" s="57"/>
      <c r="KY89" s="57"/>
      <c r="KZ89" s="57"/>
      <c r="LA89" s="57"/>
      <c r="LB89" s="57"/>
      <c r="LC89" s="57"/>
      <c r="LD89" s="57"/>
      <c r="LE89" s="57"/>
      <c r="LF89" s="57"/>
      <c r="LG89" s="57"/>
      <c r="LH89" s="57"/>
      <c r="LI89" s="57"/>
      <c r="LJ89" s="57"/>
      <c r="LK89" s="57"/>
      <c r="LL89" s="57"/>
      <c r="LM89" s="57"/>
      <c r="LN89" s="57"/>
      <c r="LO89" s="57"/>
      <c r="LP89" s="57"/>
      <c r="LQ89" s="57"/>
      <c r="LR89" s="57"/>
      <c r="LS89" s="57"/>
      <c r="LT89" s="57"/>
      <c r="LU89" s="57"/>
      <c r="LV89" s="57"/>
      <c r="LW89" s="57"/>
      <c r="LX89" s="57"/>
      <c r="LY89" s="57"/>
      <c r="LZ89" s="57"/>
      <c r="MA89" s="57"/>
      <c r="MB89" s="57"/>
      <c r="MC89" s="57"/>
      <c r="MD89" s="57"/>
      <c r="ME89" s="57"/>
      <c r="MF89" s="57"/>
      <c r="MG89" s="57"/>
      <c r="MH89" s="57"/>
      <c r="MI89" s="57"/>
      <c r="MJ89" s="57"/>
      <c r="MK89" s="57"/>
      <c r="ML89" s="57"/>
      <c r="MM89" s="57"/>
      <c r="MN89" s="57"/>
      <c r="MO89" s="57"/>
      <c r="MP89" s="57"/>
      <c r="MQ89" s="57"/>
      <c r="MR89" s="57"/>
      <c r="MS89" s="57"/>
      <c r="MT89" s="57"/>
      <c r="MU89" s="57"/>
      <c r="MV89" s="57"/>
      <c r="MW89" s="57"/>
      <c r="MX89" s="57"/>
      <c r="MY89" s="57"/>
      <c r="MZ89" s="57"/>
      <c r="NA89" s="57"/>
      <c r="NB89" s="57"/>
      <c r="NC89" s="57"/>
      <c r="ND89" s="57"/>
      <c r="NE89" s="57"/>
      <c r="NF89" s="57"/>
      <c r="NG89" s="57"/>
      <c r="NH89" s="57"/>
      <c r="NI89" s="57"/>
      <c r="NJ89" s="57"/>
      <c r="NK89" s="57"/>
      <c r="NL89" s="57"/>
      <c r="NM89" s="57"/>
      <c r="NN89" s="57"/>
      <c r="NO89" s="57"/>
      <c r="NP89" s="57"/>
      <c r="NQ89" s="57"/>
      <c r="NR89" s="57"/>
      <c r="NS89" s="57"/>
      <c r="NT89" s="57"/>
      <c r="NU89" s="57"/>
      <c r="NV89" s="57"/>
      <c r="NW89" s="57"/>
      <c r="NX89" s="57"/>
      <c r="NY89" s="57"/>
      <c r="NZ89" s="57"/>
      <c r="OA89" s="57"/>
      <c r="OB89" s="57"/>
      <c r="OC89" s="57"/>
      <c r="OD89" s="57"/>
      <c r="OE89" s="57"/>
      <c r="OF89" s="57"/>
      <c r="OG89" s="57"/>
      <c r="OH89" s="57"/>
      <c r="OI89" s="57"/>
      <c r="OJ89" s="57"/>
      <c r="OK89" s="57"/>
      <c r="OL89" s="57"/>
      <c r="OM89" s="57"/>
      <c r="ON89" s="57"/>
      <c r="OO89" s="57"/>
      <c r="OP89" s="57"/>
      <c r="OQ89" s="57"/>
      <c r="OR89" s="57"/>
      <c r="OS89" s="57"/>
      <c r="OT89" s="57"/>
      <c r="OU89" s="57"/>
      <c r="OV89" s="57"/>
      <c r="OW89" s="57"/>
      <c r="OX89" s="57"/>
      <c r="OY89" s="57"/>
      <c r="OZ89" s="57"/>
      <c r="PA89" s="57"/>
      <c r="PB89" s="57"/>
      <c r="PC89" s="57"/>
      <c r="PD89" s="57"/>
      <c r="PE89" s="57"/>
      <c r="PF89" s="57"/>
      <c r="PG89" s="57"/>
      <c r="PH89" s="57"/>
      <c r="PI89" s="57"/>
      <c r="PJ89" s="57"/>
      <c r="PK89" s="57"/>
      <c r="PL89" s="57"/>
      <c r="PM89" s="57"/>
      <c r="PN89" s="57"/>
      <c r="PO89" s="57"/>
      <c r="PP89" s="57"/>
      <c r="PQ89" s="57"/>
      <c r="PR89" s="57"/>
      <c r="PS89" s="57"/>
      <c r="PT89" s="57"/>
      <c r="PU89" s="57"/>
      <c r="PV89" s="57"/>
      <c r="PW89" s="57"/>
      <c r="PX89" s="57"/>
      <c r="PY89" s="57"/>
      <c r="PZ89" s="57"/>
      <c r="QA89" s="57"/>
      <c r="QB89" s="57"/>
      <c r="QC89" s="57"/>
      <c r="QD89" s="57"/>
      <c r="QE89" s="57"/>
    </row>
    <row r="90" spans="2:447" s="4" customFormat="1" ht="30" customHeight="1" thickBot="1" x14ac:dyDescent="0.25">
      <c r="B90" s="117">
        <v>55</v>
      </c>
      <c r="C90" s="77" t="s">
        <v>19</v>
      </c>
      <c r="D90" s="137" t="s">
        <v>181</v>
      </c>
      <c r="E90" s="312" t="s">
        <v>299</v>
      </c>
      <c r="F90" s="316" t="s">
        <v>364</v>
      </c>
      <c r="G90" s="157" t="s">
        <v>20</v>
      </c>
      <c r="H90" s="171" t="s">
        <v>357</v>
      </c>
      <c r="I90" s="171">
        <v>14</v>
      </c>
      <c r="J90" s="31">
        <v>48</v>
      </c>
      <c r="K90" s="31">
        <v>6</v>
      </c>
      <c r="L90" s="31">
        <v>8</v>
      </c>
      <c r="M90" s="87">
        <f t="shared" ref="M90" si="36">I90*J90</f>
        <v>672</v>
      </c>
      <c r="N90" s="381">
        <f>IFERROR(O90*I90,"-")</f>
        <v>0</v>
      </c>
      <c r="O90" s="180">
        <v>0</v>
      </c>
      <c r="P90" s="490">
        <f>IFERROR(O90/J90,"-")</f>
        <v>0</v>
      </c>
      <c r="Q90" s="193"/>
      <c r="R90" s="5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  <c r="IW90" s="57"/>
      <c r="IX90" s="57"/>
      <c r="IY90" s="57"/>
      <c r="IZ90" s="57"/>
      <c r="JA90" s="57"/>
      <c r="JB90" s="57"/>
      <c r="JC90" s="57"/>
      <c r="JD90" s="57"/>
      <c r="JE90" s="57"/>
      <c r="JF90" s="57"/>
      <c r="JG90" s="57"/>
      <c r="JH90" s="57"/>
      <c r="JI90" s="57"/>
      <c r="JJ90" s="57"/>
      <c r="JK90" s="57"/>
      <c r="JL90" s="57"/>
      <c r="JM90" s="57"/>
      <c r="JN90" s="57"/>
      <c r="JO90" s="57"/>
      <c r="JP90" s="57"/>
      <c r="JQ90" s="57"/>
      <c r="JR90" s="57"/>
      <c r="JS90" s="57"/>
      <c r="JT90" s="57"/>
      <c r="JU90" s="57"/>
      <c r="JV90" s="57"/>
      <c r="JW90" s="57"/>
      <c r="JX90" s="57"/>
      <c r="JY90" s="57"/>
      <c r="JZ90" s="57"/>
      <c r="KA90" s="57"/>
      <c r="KB90" s="57"/>
      <c r="KC90" s="57"/>
      <c r="KD90" s="57"/>
      <c r="KE90" s="57"/>
      <c r="KF90" s="57"/>
      <c r="KG90" s="57"/>
      <c r="KH90" s="57"/>
      <c r="KI90" s="57"/>
      <c r="KJ90" s="57"/>
      <c r="KK90" s="57"/>
      <c r="KL90" s="57"/>
      <c r="KM90" s="57"/>
      <c r="KN90" s="57"/>
      <c r="KO90" s="57"/>
      <c r="KP90" s="57"/>
      <c r="KQ90" s="57"/>
      <c r="KR90" s="57"/>
      <c r="KS90" s="57"/>
      <c r="KT90" s="57"/>
      <c r="KU90" s="57"/>
      <c r="KV90" s="57"/>
      <c r="KW90" s="57"/>
      <c r="KX90" s="57"/>
      <c r="KY90" s="57"/>
      <c r="KZ90" s="57"/>
      <c r="LA90" s="57"/>
      <c r="LB90" s="57"/>
      <c r="LC90" s="57"/>
      <c r="LD90" s="57"/>
      <c r="LE90" s="57"/>
      <c r="LF90" s="57"/>
      <c r="LG90" s="57"/>
      <c r="LH90" s="57"/>
      <c r="LI90" s="57"/>
      <c r="LJ90" s="57"/>
      <c r="LK90" s="57"/>
      <c r="LL90" s="57"/>
      <c r="LM90" s="57"/>
      <c r="LN90" s="57"/>
      <c r="LO90" s="57"/>
      <c r="LP90" s="57"/>
      <c r="LQ90" s="57"/>
      <c r="LR90" s="57"/>
      <c r="LS90" s="57"/>
      <c r="LT90" s="57"/>
      <c r="LU90" s="57"/>
      <c r="LV90" s="57"/>
      <c r="LW90" s="57"/>
      <c r="LX90" s="57"/>
      <c r="LY90" s="57"/>
      <c r="LZ90" s="57"/>
      <c r="MA90" s="57"/>
      <c r="MB90" s="57"/>
      <c r="MC90" s="57"/>
      <c r="MD90" s="57"/>
      <c r="ME90" s="57"/>
      <c r="MF90" s="57"/>
      <c r="MG90" s="57"/>
      <c r="MH90" s="57"/>
      <c r="MI90" s="57"/>
      <c r="MJ90" s="57"/>
      <c r="MK90" s="57"/>
      <c r="ML90" s="57"/>
      <c r="MM90" s="57"/>
      <c r="MN90" s="57"/>
      <c r="MO90" s="57"/>
      <c r="MP90" s="57"/>
      <c r="MQ90" s="57"/>
      <c r="MR90" s="57"/>
      <c r="MS90" s="57"/>
      <c r="MT90" s="57"/>
      <c r="MU90" s="57"/>
      <c r="MV90" s="57"/>
      <c r="MW90" s="57"/>
      <c r="MX90" s="57"/>
      <c r="MY90" s="57"/>
      <c r="MZ90" s="57"/>
      <c r="NA90" s="57"/>
      <c r="NB90" s="57"/>
      <c r="NC90" s="57"/>
      <c r="ND90" s="57"/>
      <c r="NE90" s="57"/>
      <c r="NF90" s="57"/>
      <c r="NG90" s="57"/>
      <c r="NH90" s="57"/>
      <c r="NI90" s="57"/>
      <c r="NJ90" s="57"/>
      <c r="NK90" s="57"/>
      <c r="NL90" s="57"/>
      <c r="NM90" s="57"/>
      <c r="NN90" s="57"/>
      <c r="NO90" s="57"/>
      <c r="NP90" s="57"/>
      <c r="NQ90" s="57"/>
      <c r="NR90" s="57"/>
      <c r="NS90" s="57"/>
      <c r="NT90" s="57"/>
      <c r="NU90" s="57"/>
      <c r="NV90" s="57"/>
      <c r="NW90" s="57"/>
      <c r="NX90" s="57"/>
      <c r="NY90" s="57"/>
      <c r="NZ90" s="57"/>
      <c r="OA90" s="57"/>
      <c r="OB90" s="57"/>
      <c r="OC90" s="57"/>
      <c r="OD90" s="57"/>
      <c r="OE90" s="57"/>
      <c r="OF90" s="57"/>
      <c r="OG90" s="57"/>
      <c r="OH90" s="57"/>
      <c r="OI90" s="57"/>
      <c r="OJ90" s="57"/>
      <c r="OK90" s="57"/>
      <c r="OL90" s="57"/>
      <c r="OM90" s="57"/>
      <c r="ON90" s="57"/>
      <c r="OO90" s="57"/>
      <c r="OP90" s="57"/>
      <c r="OQ90" s="57"/>
      <c r="OR90" s="57"/>
      <c r="OS90" s="57"/>
      <c r="OT90" s="57"/>
      <c r="OU90" s="57"/>
      <c r="OV90" s="57"/>
      <c r="OW90" s="57"/>
      <c r="OX90" s="57"/>
      <c r="OY90" s="57"/>
      <c r="OZ90" s="57"/>
      <c r="PA90" s="57"/>
      <c r="PB90" s="57"/>
      <c r="PC90" s="57"/>
      <c r="PD90" s="57"/>
      <c r="PE90" s="57"/>
      <c r="PF90" s="57"/>
      <c r="PG90" s="57"/>
      <c r="PH90" s="57"/>
      <c r="PI90" s="57"/>
      <c r="PJ90" s="57"/>
      <c r="PK90" s="57"/>
      <c r="PL90" s="57"/>
      <c r="PM90" s="57"/>
      <c r="PN90" s="57"/>
      <c r="PO90" s="57"/>
      <c r="PP90" s="57"/>
      <c r="PQ90" s="57"/>
      <c r="PR90" s="57"/>
      <c r="PS90" s="57"/>
      <c r="PT90" s="57"/>
      <c r="PU90" s="57"/>
      <c r="PV90" s="57"/>
      <c r="PW90" s="57"/>
      <c r="PX90" s="57"/>
      <c r="PY90" s="57"/>
      <c r="PZ90" s="57"/>
      <c r="QA90" s="57"/>
      <c r="QB90" s="57"/>
      <c r="QC90" s="57"/>
      <c r="QD90" s="57"/>
      <c r="QE90" s="57"/>
    </row>
    <row r="91" spans="2:447" s="4" customFormat="1" ht="30" customHeight="1" x14ac:dyDescent="0.2">
      <c r="B91" s="138"/>
      <c r="C91" s="139" t="s">
        <v>5</v>
      </c>
      <c r="D91" s="140" t="s">
        <v>31</v>
      </c>
      <c r="E91" s="306"/>
      <c r="F91" s="307"/>
      <c r="G91" s="150" t="s">
        <v>5</v>
      </c>
      <c r="H91" s="165" t="s">
        <v>5</v>
      </c>
      <c r="I91" s="165" t="s">
        <v>5</v>
      </c>
      <c r="J91" s="121" t="s">
        <v>5</v>
      </c>
      <c r="K91" s="121" t="s">
        <v>5</v>
      </c>
      <c r="L91" s="121" t="s">
        <v>5</v>
      </c>
      <c r="M91" s="150" t="s">
        <v>5</v>
      </c>
      <c r="N91" s="482" t="s">
        <v>5</v>
      </c>
      <c r="O91" s="188" t="s">
        <v>5</v>
      </c>
      <c r="P91" s="494" t="s">
        <v>5</v>
      </c>
      <c r="Q91" s="188"/>
      <c r="R91" s="5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  <c r="IV91" s="57"/>
      <c r="IW91" s="57"/>
      <c r="IX91" s="57"/>
      <c r="IY91" s="57"/>
      <c r="IZ91" s="57"/>
      <c r="JA91" s="57"/>
      <c r="JB91" s="57"/>
      <c r="JC91" s="57"/>
      <c r="JD91" s="57"/>
      <c r="JE91" s="57"/>
      <c r="JF91" s="57"/>
      <c r="JG91" s="57"/>
      <c r="JH91" s="57"/>
      <c r="JI91" s="57"/>
      <c r="JJ91" s="57"/>
      <c r="JK91" s="57"/>
      <c r="JL91" s="57"/>
      <c r="JM91" s="57"/>
      <c r="JN91" s="57"/>
      <c r="JO91" s="57"/>
      <c r="JP91" s="57"/>
      <c r="JQ91" s="57"/>
      <c r="JR91" s="57"/>
      <c r="JS91" s="57"/>
      <c r="JT91" s="57"/>
      <c r="JU91" s="57"/>
      <c r="JV91" s="57"/>
      <c r="JW91" s="57"/>
      <c r="JX91" s="57"/>
      <c r="JY91" s="57"/>
      <c r="JZ91" s="57"/>
      <c r="KA91" s="57"/>
      <c r="KB91" s="57"/>
      <c r="KC91" s="57"/>
      <c r="KD91" s="57"/>
      <c r="KE91" s="57"/>
      <c r="KF91" s="57"/>
      <c r="KG91" s="57"/>
      <c r="KH91" s="57"/>
      <c r="KI91" s="57"/>
      <c r="KJ91" s="57"/>
      <c r="KK91" s="57"/>
      <c r="KL91" s="57"/>
      <c r="KM91" s="57"/>
      <c r="KN91" s="57"/>
      <c r="KO91" s="57"/>
      <c r="KP91" s="57"/>
      <c r="KQ91" s="57"/>
      <c r="KR91" s="57"/>
      <c r="KS91" s="57"/>
      <c r="KT91" s="57"/>
      <c r="KU91" s="57"/>
      <c r="KV91" s="57"/>
      <c r="KW91" s="57"/>
      <c r="KX91" s="57"/>
      <c r="KY91" s="57"/>
      <c r="KZ91" s="57"/>
      <c r="LA91" s="57"/>
      <c r="LB91" s="57"/>
      <c r="LC91" s="57"/>
      <c r="LD91" s="57"/>
      <c r="LE91" s="57"/>
      <c r="LF91" s="57"/>
      <c r="LG91" s="57"/>
      <c r="LH91" s="57"/>
      <c r="LI91" s="57"/>
      <c r="LJ91" s="57"/>
      <c r="LK91" s="57"/>
      <c r="LL91" s="57"/>
      <c r="LM91" s="57"/>
      <c r="LN91" s="57"/>
      <c r="LO91" s="57"/>
      <c r="LP91" s="57"/>
      <c r="LQ91" s="57"/>
      <c r="LR91" s="57"/>
      <c r="LS91" s="57"/>
      <c r="LT91" s="57"/>
      <c r="LU91" s="57"/>
      <c r="LV91" s="57"/>
      <c r="LW91" s="57"/>
      <c r="LX91" s="57"/>
      <c r="LY91" s="57"/>
      <c r="LZ91" s="57"/>
      <c r="MA91" s="57"/>
      <c r="MB91" s="57"/>
      <c r="MC91" s="57"/>
      <c r="MD91" s="57"/>
      <c r="ME91" s="57"/>
      <c r="MF91" s="57"/>
      <c r="MG91" s="57"/>
      <c r="MH91" s="57"/>
      <c r="MI91" s="57"/>
      <c r="MJ91" s="57"/>
      <c r="MK91" s="57"/>
      <c r="ML91" s="57"/>
      <c r="MM91" s="57"/>
      <c r="MN91" s="57"/>
      <c r="MO91" s="57"/>
      <c r="MP91" s="57"/>
      <c r="MQ91" s="57"/>
      <c r="MR91" s="57"/>
      <c r="MS91" s="57"/>
      <c r="MT91" s="57"/>
      <c r="MU91" s="57"/>
      <c r="MV91" s="57"/>
      <c r="MW91" s="57"/>
      <c r="MX91" s="57"/>
      <c r="MY91" s="57"/>
      <c r="MZ91" s="57"/>
      <c r="NA91" s="57"/>
      <c r="NB91" s="57"/>
      <c r="NC91" s="57"/>
      <c r="ND91" s="57"/>
      <c r="NE91" s="57"/>
      <c r="NF91" s="57"/>
      <c r="NG91" s="57"/>
      <c r="NH91" s="57"/>
      <c r="NI91" s="57"/>
      <c r="NJ91" s="57"/>
      <c r="NK91" s="57"/>
      <c r="NL91" s="57"/>
      <c r="NM91" s="57"/>
      <c r="NN91" s="57"/>
      <c r="NO91" s="57"/>
      <c r="NP91" s="57"/>
      <c r="NQ91" s="57"/>
      <c r="NR91" s="57"/>
      <c r="NS91" s="57"/>
      <c r="NT91" s="57"/>
      <c r="NU91" s="57"/>
      <c r="NV91" s="57"/>
      <c r="NW91" s="57"/>
      <c r="NX91" s="57"/>
      <c r="NY91" s="57"/>
      <c r="NZ91" s="57"/>
      <c r="OA91" s="57"/>
      <c r="OB91" s="57"/>
      <c r="OC91" s="57"/>
      <c r="OD91" s="57"/>
      <c r="OE91" s="57"/>
      <c r="OF91" s="57"/>
      <c r="OG91" s="57"/>
      <c r="OH91" s="57"/>
      <c r="OI91" s="57"/>
      <c r="OJ91" s="57"/>
      <c r="OK91" s="57"/>
      <c r="OL91" s="57"/>
      <c r="OM91" s="57"/>
      <c r="ON91" s="57"/>
      <c r="OO91" s="57"/>
      <c r="OP91" s="57"/>
      <c r="OQ91" s="57"/>
      <c r="OR91" s="57"/>
      <c r="OS91" s="57"/>
      <c r="OT91" s="57"/>
      <c r="OU91" s="57"/>
      <c r="OV91" s="57"/>
      <c r="OW91" s="57"/>
      <c r="OX91" s="57"/>
      <c r="OY91" s="57"/>
      <c r="OZ91" s="57"/>
      <c r="PA91" s="57"/>
      <c r="PB91" s="57"/>
      <c r="PC91" s="57"/>
      <c r="PD91" s="57"/>
      <c r="PE91" s="57"/>
      <c r="PF91" s="57"/>
      <c r="PG91" s="57"/>
      <c r="PH91" s="57"/>
      <c r="PI91" s="57"/>
      <c r="PJ91" s="57"/>
      <c r="PK91" s="57"/>
      <c r="PL91" s="57"/>
      <c r="PM91" s="57"/>
      <c r="PN91" s="57"/>
      <c r="PO91" s="57"/>
      <c r="PP91" s="57"/>
      <c r="PQ91" s="57"/>
      <c r="PR91" s="57"/>
      <c r="PS91" s="57"/>
      <c r="PT91" s="57"/>
      <c r="PU91" s="57"/>
      <c r="PV91" s="57"/>
      <c r="PW91" s="57"/>
      <c r="PX91" s="57"/>
      <c r="PY91" s="57"/>
      <c r="PZ91" s="57"/>
      <c r="QA91" s="57"/>
      <c r="QB91" s="57"/>
      <c r="QC91" s="57"/>
      <c r="QD91" s="57"/>
      <c r="QE91" s="57"/>
    </row>
    <row r="92" spans="2:447" s="4" customFormat="1" ht="30" customHeight="1" x14ac:dyDescent="0.2">
      <c r="B92" s="115"/>
      <c r="C92" s="72" t="s">
        <v>5</v>
      </c>
      <c r="D92" s="123" t="s">
        <v>61</v>
      </c>
      <c r="E92" s="308"/>
      <c r="F92" s="309"/>
      <c r="G92" s="149" t="s">
        <v>5</v>
      </c>
      <c r="H92" s="164" t="s">
        <v>5</v>
      </c>
      <c r="I92" s="164" t="s">
        <v>5</v>
      </c>
      <c r="J92" s="116" t="s">
        <v>5</v>
      </c>
      <c r="K92" s="116" t="s">
        <v>5</v>
      </c>
      <c r="L92" s="116" t="s">
        <v>5</v>
      </c>
      <c r="M92" s="149" t="s">
        <v>5</v>
      </c>
      <c r="N92" s="481" t="s">
        <v>5</v>
      </c>
      <c r="O92" s="187" t="s">
        <v>5</v>
      </c>
      <c r="P92" s="493" t="s">
        <v>5</v>
      </c>
      <c r="Q92" s="187"/>
      <c r="R92" s="5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  <c r="IV92" s="57"/>
      <c r="IW92" s="57"/>
      <c r="IX92" s="57"/>
      <c r="IY92" s="57"/>
      <c r="IZ92" s="57"/>
      <c r="JA92" s="57"/>
      <c r="JB92" s="57"/>
      <c r="JC92" s="57"/>
      <c r="JD92" s="57"/>
      <c r="JE92" s="57"/>
      <c r="JF92" s="57"/>
      <c r="JG92" s="57"/>
      <c r="JH92" s="57"/>
      <c r="JI92" s="57"/>
      <c r="JJ92" s="57"/>
      <c r="JK92" s="57"/>
      <c r="JL92" s="57"/>
      <c r="JM92" s="57"/>
      <c r="JN92" s="57"/>
      <c r="JO92" s="57"/>
      <c r="JP92" s="57"/>
      <c r="JQ92" s="57"/>
      <c r="JR92" s="57"/>
      <c r="JS92" s="57"/>
      <c r="JT92" s="57"/>
      <c r="JU92" s="57"/>
      <c r="JV92" s="57"/>
      <c r="JW92" s="57"/>
      <c r="JX92" s="57"/>
      <c r="JY92" s="57"/>
      <c r="JZ92" s="57"/>
      <c r="KA92" s="57"/>
      <c r="KB92" s="57"/>
      <c r="KC92" s="57"/>
      <c r="KD92" s="57"/>
      <c r="KE92" s="57"/>
      <c r="KF92" s="57"/>
      <c r="KG92" s="57"/>
      <c r="KH92" s="57"/>
      <c r="KI92" s="57"/>
      <c r="KJ92" s="57"/>
      <c r="KK92" s="57"/>
      <c r="KL92" s="57"/>
      <c r="KM92" s="57"/>
      <c r="KN92" s="57"/>
      <c r="KO92" s="57"/>
      <c r="KP92" s="57"/>
      <c r="KQ92" s="57"/>
      <c r="KR92" s="57"/>
      <c r="KS92" s="57"/>
      <c r="KT92" s="57"/>
      <c r="KU92" s="57"/>
      <c r="KV92" s="57"/>
      <c r="KW92" s="57"/>
      <c r="KX92" s="57"/>
      <c r="KY92" s="57"/>
      <c r="KZ92" s="57"/>
      <c r="LA92" s="57"/>
      <c r="LB92" s="57"/>
      <c r="LC92" s="57"/>
      <c r="LD92" s="57"/>
      <c r="LE92" s="57"/>
      <c r="LF92" s="57"/>
      <c r="LG92" s="57"/>
      <c r="LH92" s="57"/>
      <c r="LI92" s="57"/>
      <c r="LJ92" s="57"/>
      <c r="LK92" s="57"/>
      <c r="LL92" s="57"/>
      <c r="LM92" s="57"/>
      <c r="LN92" s="57"/>
      <c r="LO92" s="57"/>
      <c r="LP92" s="57"/>
      <c r="LQ92" s="57"/>
      <c r="LR92" s="57"/>
      <c r="LS92" s="57"/>
      <c r="LT92" s="57"/>
      <c r="LU92" s="57"/>
      <c r="LV92" s="57"/>
      <c r="LW92" s="57"/>
      <c r="LX92" s="57"/>
      <c r="LY92" s="57"/>
      <c r="LZ92" s="57"/>
      <c r="MA92" s="57"/>
      <c r="MB92" s="57"/>
      <c r="MC92" s="57"/>
      <c r="MD92" s="57"/>
      <c r="ME92" s="57"/>
      <c r="MF92" s="57"/>
      <c r="MG92" s="57"/>
      <c r="MH92" s="57"/>
      <c r="MI92" s="57"/>
      <c r="MJ92" s="57"/>
      <c r="MK92" s="57"/>
      <c r="ML92" s="57"/>
      <c r="MM92" s="57"/>
      <c r="MN92" s="57"/>
      <c r="MO92" s="57"/>
      <c r="MP92" s="57"/>
      <c r="MQ92" s="57"/>
      <c r="MR92" s="57"/>
      <c r="MS92" s="57"/>
      <c r="MT92" s="57"/>
      <c r="MU92" s="57"/>
      <c r="MV92" s="57"/>
      <c r="MW92" s="57"/>
      <c r="MX92" s="57"/>
      <c r="MY92" s="57"/>
      <c r="MZ92" s="57"/>
      <c r="NA92" s="57"/>
      <c r="NB92" s="57"/>
      <c r="NC92" s="57"/>
      <c r="ND92" s="57"/>
      <c r="NE92" s="57"/>
      <c r="NF92" s="57"/>
      <c r="NG92" s="57"/>
      <c r="NH92" s="57"/>
      <c r="NI92" s="57"/>
      <c r="NJ92" s="57"/>
      <c r="NK92" s="57"/>
      <c r="NL92" s="57"/>
      <c r="NM92" s="57"/>
      <c r="NN92" s="57"/>
      <c r="NO92" s="57"/>
      <c r="NP92" s="57"/>
      <c r="NQ92" s="57"/>
      <c r="NR92" s="57"/>
      <c r="NS92" s="57"/>
      <c r="NT92" s="57"/>
      <c r="NU92" s="57"/>
      <c r="NV92" s="57"/>
      <c r="NW92" s="57"/>
      <c r="NX92" s="57"/>
      <c r="NY92" s="57"/>
      <c r="NZ92" s="57"/>
      <c r="OA92" s="57"/>
      <c r="OB92" s="57"/>
      <c r="OC92" s="57"/>
      <c r="OD92" s="57"/>
      <c r="OE92" s="57"/>
      <c r="OF92" s="57"/>
      <c r="OG92" s="57"/>
      <c r="OH92" s="57"/>
      <c r="OI92" s="57"/>
      <c r="OJ92" s="57"/>
      <c r="OK92" s="57"/>
      <c r="OL92" s="57"/>
      <c r="OM92" s="57"/>
      <c r="ON92" s="57"/>
      <c r="OO92" s="57"/>
      <c r="OP92" s="57"/>
      <c r="OQ92" s="57"/>
      <c r="OR92" s="57"/>
      <c r="OS92" s="57"/>
      <c r="OT92" s="57"/>
      <c r="OU92" s="57"/>
      <c r="OV92" s="57"/>
      <c r="OW92" s="57"/>
      <c r="OX92" s="57"/>
      <c r="OY92" s="57"/>
      <c r="OZ92" s="57"/>
      <c r="PA92" s="57"/>
      <c r="PB92" s="57"/>
      <c r="PC92" s="57"/>
      <c r="PD92" s="57"/>
      <c r="PE92" s="57"/>
      <c r="PF92" s="57"/>
      <c r="PG92" s="57"/>
      <c r="PH92" s="57"/>
      <c r="PI92" s="57"/>
      <c r="PJ92" s="57"/>
      <c r="PK92" s="57"/>
      <c r="PL92" s="57"/>
      <c r="PM92" s="57"/>
      <c r="PN92" s="57"/>
      <c r="PO92" s="57"/>
      <c r="PP92" s="57"/>
      <c r="PQ92" s="57"/>
      <c r="PR92" s="57"/>
      <c r="PS92" s="57"/>
      <c r="PT92" s="57"/>
      <c r="PU92" s="57"/>
      <c r="PV92" s="57"/>
      <c r="PW92" s="57"/>
      <c r="PX92" s="57"/>
      <c r="PY92" s="57"/>
      <c r="PZ92" s="57"/>
      <c r="QA92" s="57"/>
      <c r="QB92" s="57"/>
      <c r="QC92" s="57"/>
      <c r="QD92" s="57"/>
      <c r="QE92" s="57"/>
    </row>
    <row r="93" spans="2:447" s="4" customFormat="1" ht="30" customHeight="1" x14ac:dyDescent="0.2">
      <c r="B93" s="96">
        <v>56</v>
      </c>
      <c r="C93" s="71" t="s">
        <v>32</v>
      </c>
      <c r="D93" s="124" t="s">
        <v>182</v>
      </c>
      <c r="E93" s="310" t="s">
        <v>254</v>
      </c>
      <c r="F93" s="311" t="s">
        <v>365</v>
      </c>
      <c r="G93" s="155" t="s">
        <v>15</v>
      </c>
      <c r="H93" s="169" t="s">
        <v>350</v>
      </c>
      <c r="I93" s="169">
        <v>12</v>
      </c>
      <c r="J93" s="24">
        <v>300</v>
      </c>
      <c r="K93" s="24">
        <v>20</v>
      </c>
      <c r="L93" s="24">
        <v>15</v>
      </c>
      <c r="M93" s="85">
        <f t="shared" ref="M93:M98" si="37">I93*J93</f>
        <v>3600</v>
      </c>
      <c r="N93" s="381">
        <f t="shared" ref="N93:N98" si="38">IFERROR(O93*I93,"-")</f>
        <v>0</v>
      </c>
      <c r="O93" s="179">
        <v>0</v>
      </c>
      <c r="P93" s="489">
        <f t="shared" ref="P93:P98" si="39">IFERROR(O93/J93,"-")</f>
        <v>0</v>
      </c>
      <c r="Q93" s="192"/>
      <c r="R93" s="5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  <c r="IV93" s="57"/>
      <c r="IW93" s="57"/>
      <c r="IX93" s="57"/>
      <c r="IY93" s="57"/>
      <c r="IZ93" s="57"/>
      <c r="JA93" s="57"/>
      <c r="JB93" s="57"/>
      <c r="JC93" s="57"/>
      <c r="JD93" s="57"/>
      <c r="JE93" s="57"/>
      <c r="JF93" s="57"/>
      <c r="JG93" s="57"/>
      <c r="JH93" s="57"/>
      <c r="JI93" s="57"/>
      <c r="JJ93" s="57"/>
      <c r="JK93" s="57"/>
      <c r="JL93" s="57"/>
      <c r="JM93" s="57"/>
      <c r="JN93" s="57"/>
      <c r="JO93" s="57"/>
      <c r="JP93" s="57"/>
      <c r="JQ93" s="57"/>
      <c r="JR93" s="57"/>
      <c r="JS93" s="57"/>
      <c r="JT93" s="57"/>
      <c r="JU93" s="57"/>
      <c r="JV93" s="57"/>
      <c r="JW93" s="57"/>
      <c r="JX93" s="57"/>
      <c r="JY93" s="57"/>
      <c r="JZ93" s="57"/>
      <c r="KA93" s="57"/>
      <c r="KB93" s="57"/>
      <c r="KC93" s="57"/>
      <c r="KD93" s="57"/>
      <c r="KE93" s="57"/>
      <c r="KF93" s="57"/>
      <c r="KG93" s="57"/>
      <c r="KH93" s="57"/>
      <c r="KI93" s="57"/>
      <c r="KJ93" s="57"/>
      <c r="KK93" s="57"/>
      <c r="KL93" s="57"/>
      <c r="KM93" s="57"/>
      <c r="KN93" s="57"/>
      <c r="KO93" s="57"/>
      <c r="KP93" s="57"/>
      <c r="KQ93" s="57"/>
      <c r="KR93" s="57"/>
      <c r="KS93" s="57"/>
      <c r="KT93" s="57"/>
      <c r="KU93" s="57"/>
      <c r="KV93" s="57"/>
      <c r="KW93" s="57"/>
      <c r="KX93" s="57"/>
      <c r="KY93" s="57"/>
      <c r="KZ93" s="57"/>
      <c r="LA93" s="57"/>
      <c r="LB93" s="57"/>
      <c r="LC93" s="57"/>
      <c r="LD93" s="57"/>
      <c r="LE93" s="57"/>
      <c r="LF93" s="57"/>
      <c r="LG93" s="57"/>
      <c r="LH93" s="57"/>
      <c r="LI93" s="57"/>
      <c r="LJ93" s="57"/>
      <c r="LK93" s="57"/>
      <c r="LL93" s="57"/>
      <c r="LM93" s="57"/>
      <c r="LN93" s="57"/>
      <c r="LO93" s="57"/>
      <c r="LP93" s="57"/>
      <c r="LQ93" s="57"/>
      <c r="LR93" s="57"/>
      <c r="LS93" s="57"/>
      <c r="LT93" s="57"/>
      <c r="LU93" s="57"/>
      <c r="LV93" s="57"/>
      <c r="LW93" s="57"/>
      <c r="LX93" s="57"/>
      <c r="LY93" s="57"/>
      <c r="LZ93" s="57"/>
      <c r="MA93" s="57"/>
      <c r="MB93" s="57"/>
      <c r="MC93" s="57"/>
      <c r="MD93" s="57"/>
      <c r="ME93" s="57"/>
      <c r="MF93" s="57"/>
      <c r="MG93" s="57"/>
      <c r="MH93" s="57"/>
      <c r="MI93" s="57"/>
      <c r="MJ93" s="57"/>
      <c r="MK93" s="57"/>
      <c r="ML93" s="57"/>
      <c r="MM93" s="57"/>
      <c r="MN93" s="57"/>
      <c r="MO93" s="57"/>
      <c r="MP93" s="57"/>
      <c r="MQ93" s="57"/>
      <c r="MR93" s="57"/>
      <c r="MS93" s="57"/>
      <c r="MT93" s="57"/>
      <c r="MU93" s="57"/>
      <c r="MV93" s="57"/>
      <c r="MW93" s="57"/>
      <c r="MX93" s="57"/>
      <c r="MY93" s="57"/>
      <c r="MZ93" s="57"/>
      <c r="NA93" s="57"/>
      <c r="NB93" s="57"/>
      <c r="NC93" s="57"/>
      <c r="ND93" s="57"/>
      <c r="NE93" s="57"/>
      <c r="NF93" s="57"/>
      <c r="NG93" s="57"/>
      <c r="NH93" s="57"/>
      <c r="NI93" s="57"/>
      <c r="NJ93" s="57"/>
      <c r="NK93" s="57"/>
      <c r="NL93" s="57"/>
      <c r="NM93" s="57"/>
      <c r="NN93" s="57"/>
      <c r="NO93" s="57"/>
      <c r="NP93" s="57"/>
      <c r="NQ93" s="57"/>
      <c r="NR93" s="57"/>
      <c r="NS93" s="57"/>
      <c r="NT93" s="57"/>
      <c r="NU93" s="57"/>
      <c r="NV93" s="57"/>
      <c r="NW93" s="57"/>
      <c r="NX93" s="57"/>
      <c r="NY93" s="57"/>
      <c r="NZ93" s="57"/>
      <c r="OA93" s="57"/>
      <c r="OB93" s="57"/>
      <c r="OC93" s="57"/>
      <c r="OD93" s="57"/>
      <c r="OE93" s="57"/>
      <c r="OF93" s="57"/>
      <c r="OG93" s="57"/>
      <c r="OH93" s="57"/>
      <c r="OI93" s="57"/>
      <c r="OJ93" s="57"/>
      <c r="OK93" s="57"/>
      <c r="OL93" s="57"/>
      <c r="OM93" s="57"/>
      <c r="ON93" s="57"/>
      <c r="OO93" s="57"/>
      <c r="OP93" s="57"/>
      <c r="OQ93" s="57"/>
      <c r="OR93" s="57"/>
      <c r="OS93" s="57"/>
      <c r="OT93" s="57"/>
      <c r="OU93" s="57"/>
      <c r="OV93" s="57"/>
      <c r="OW93" s="57"/>
      <c r="OX93" s="57"/>
      <c r="OY93" s="57"/>
      <c r="OZ93" s="57"/>
      <c r="PA93" s="57"/>
      <c r="PB93" s="57"/>
      <c r="PC93" s="57"/>
      <c r="PD93" s="57"/>
      <c r="PE93" s="57"/>
      <c r="PF93" s="57"/>
      <c r="PG93" s="57"/>
      <c r="PH93" s="57"/>
      <c r="PI93" s="57"/>
      <c r="PJ93" s="57"/>
      <c r="PK93" s="57"/>
      <c r="PL93" s="57"/>
      <c r="PM93" s="57"/>
      <c r="PN93" s="57"/>
      <c r="PO93" s="57"/>
      <c r="PP93" s="57"/>
      <c r="PQ93" s="57"/>
      <c r="PR93" s="57"/>
      <c r="PS93" s="57"/>
      <c r="PT93" s="57"/>
      <c r="PU93" s="57"/>
      <c r="PV93" s="57"/>
      <c r="PW93" s="57"/>
      <c r="PX93" s="57"/>
      <c r="PY93" s="57"/>
      <c r="PZ93" s="57"/>
      <c r="QA93" s="57"/>
      <c r="QB93" s="57"/>
      <c r="QC93" s="57"/>
      <c r="QD93" s="57"/>
      <c r="QE93" s="57"/>
    </row>
    <row r="94" spans="2:447" s="4" customFormat="1" ht="30" customHeight="1" x14ac:dyDescent="0.2">
      <c r="B94" s="96">
        <v>57</v>
      </c>
      <c r="C94" s="71" t="s">
        <v>32</v>
      </c>
      <c r="D94" s="124" t="s">
        <v>183</v>
      </c>
      <c r="E94" s="310" t="s">
        <v>255</v>
      </c>
      <c r="F94" s="311" t="s">
        <v>365</v>
      </c>
      <c r="G94" s="155" t="s">
        <v>15</v>
      </c>
      <c r="H94" s="169" t="s">
        <v>350</v>
      </c>
      <c r="I94" s="169">
        <v>12</v>
      </c>
      <c r="J94" s="24">
        <v>300</v>
      </c>
      <c r="K94" s="24">
        <v>20</v>
      </c>
      <c r="L94" s="24">
        <v>15</v>
      </c>
      <c r="M94" s="85">
        <f t="shared" si="37"/>
        <v>3600</v>
      </c>
      <c r="N94" s="381">
        <f t="shared" si="38"/>
        <v>0</v>
      </c>
      <c r="O94" s="179">
        <v>0</v>
      </c>
      <c r="P94" s="489">
        <f t="shared" si="39"/>
        <v>0</v>
      </c>
      <c r="Q94" s="192"/>
      <c r="R94" s="5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  <c r="IV94" s="57"/>
      <c r="IW94" s="57"/>
      <c r="IX94" s="57"/>
      <c r="IY94" s="57"/>
      <c r="IZ94" s="57"/>
      <c r="JA94" s="57"/>
      <c r="JB94" s="57"/>
      <c r="JC94" s="57"/>
      <c r="JD94" s="57"/>
      <c r="JE94" s="57"/>
      <c r="JF94" s="57"/>
      <c r="JG94" s="57"/>
      <c r="JH94" s="57"/>
      <c r="JI94" s="57"/>
      <c r="JJ94" s="57"/>
      <c r="JK94" s="57"/>
      <c r="JL94" s="57"/>
      <c r="JM94" s="57"/>
      <c r="JN94" s="57"/>
      <c r="JO94" s="57"/>
      <c r="JP94" s="57"/>
      <c r="JQ94" s="57"/>
      <c r="JR94" s="57"/>
      <c r="JS94" s="57"/>
      <c r="JT94" s="57"/>
      <c r="JU94" s="57"/>
      <c r="JV94" s="57"/>
      <c r="JW94" s="57"/>
      <c r="JX94" s="57"/>
      <c r="JY94" s="57"/>
      <c r="JZ94" s="57"/>
      <c r="KA94" s="57"/>
      <c r="KB94" s="57"/>
      <c r="KC94" s="57"/>
      <c r="KD94" s="57"/>
      <c r="KE94" s="57"/>
      <c r="KF94" s="57"/>
      <c r="KG94" s="57"/>
      <c r="KH94" s="57"/>
      <c r="KI94" s="57"/>
      <c r="KJ94" s="57"/>
      <c r="KK94" s="57"/>
      <c r="KL94" s="57"/>
      <c r="KM94" s="57"/>
      <c r="KN94" s="57"/>
      <c r="KO94" s="57"/>
      <c r="KP94" s="57"/>
      <c r="KQ94" s="57"/>
      <c r="KR94" s="57"/>
      <c r="KS94" s="57"/>
      <c r="KT94" s="57"/>
      <c r="KU94" s="57"/>
      <c r="KV94" s="57"/>
      <c r="KW94" s="57"/>
      <c r="KX94" s="57"/>
      <c r="KY94" s="57"/>
      <c r="KZ94" s="57"/>
      <c r="LA94" s="57"/>
      <c r="LB94" s="57"/>
      <c r="LC94" s="57"/>
      <c r="LD94" s="57"/>
      <c r="LE94" s="57"/>
      <c r="LF94" s="57"/>
      <c r="LG94" s="57"/>
      <c r="LH94" s="57"/>
      <c r="LI94" s="57"/>
      <c r="LJ94" s="57"/>
      <c r="LK94" s="57"/>
      <c r="LL94" s="57"/>
      <c r="LM94" s="57"/>
      <c r="LN94" s="57"/>
      <c r="LO94" s="57"/>
      <c r="LP94" s="57"/>
      <c r="LQ94" s="57"/>
      <c r="LR94" s="57"/>
      <c r="LS94" s="57"/>
      <c r="LT94" s="57"/>
      <c r="LU94" s="57"/>
      <c r="LV94" s="57"/>
      <c r="LW94" s="57"/>
      <c r="LX94" s="57"/>
      <c r="LY94" s="57"/>
      <c r="LZ94" s="57"/>
      <c r="MA94" s="57"/>
      <c r="MB94" s="57"/>
      <c r="MC94" s="57"/>
      <c r="MD94" s="57"/>
      <c r="ME94" s="57"/>
      <c r="MF94" s="57"/>
      <c r="MG94" s="57"/>
      <c r="MH94" s="57"/>
      <c r="MI94" s="57"/>
      <c r="MJ94" s="57"/>
      <c r="MK94" s="57"/>
      <c r="ML94" s="57"/>
      <c r="MM94" s="57"/>
      <c r="MN94" s="57"/>
      <c r="MO94" s="57"/>
      <c r="MP94" s="57"/>
      <c r="MQ94" s="57"/>
      <c r="MR94" s="57"/>
      <c r="MS94" s="57"/>
      <c r="MT94" s="57"/>
      <c r="MU94" s="57"/>
      <c r="MV94" s="57"/>
      <c r="MW94" s="57"/>
      <c r="MX94" s="57"/>
      <c r="MY94" s="57"/>
      <c r="MZ94" s="57"/>
      <c r="NA94" s="57"/>
      <c r="NB94" s="57"/>
      <c r="NC94" s="57"/>
      <c r="ND94" s="57"/>
      <c r="NE94" s="57"/>
      <c r="NF94" s="57"/>
      <c r="NG94" s="57"/>
      <c r="NH94" s="57"/>
      <c r="NI94" s="57"/>
      <c r="NJ94" s="57"/>
      <c r="NK94" s="57"/>
      <c r="NL94" s="57"/>
      <c r="NM94" s="57"/>
      <c r="NN94" s="57"/>
      <c r="NO94" s="57"/>
      <c r="NP94" s="57"/>
      <c r="NQ94" s="57"/>
      <c r="NR94" s="57"/>
      <c r="NS94" s="57"/>
      <c r="NT94" s="57"/>
      <c r="NU94" s="57"/>
      <c r="NV94" s="57"/>
      <c r="NW94" s="57"/>
      <c r="NX94" s="57"/>
      <c r="NY94" s="57"/>
      <c r="NZ94" s="57"/>
      <c r="OA94" s="57"/>
      <c r="OB94" s="57"/>
      <c r="OC94" s="57"/>
      <c r="OD94" s="57"/>
      <c r="OE94" s="57"/>
      <c r="OF94" s="57"/>
      <c r="OG94" s="57"/>
      <c r="OH94" s="57"/>
      <c r="OI94" s="57"/>
      <c r="OJ94" s="57"/>
      <c r="OK94" s="57"/>
      <c r="OL94" s="57"/>
      <c r="OM94" s="57"/>
      <c r="ON94" s="57"/>
      <c r="OO94" s="57"/>
      <c r="OP94" s="57"/>
      <c r="OQ94" s="57"/>
      <c r="OR94" s="57"/>
      <c r="OS94" s="57"/>
      <c r="OT94" s="57"/>
      <c r="OU94" s="57"/>
      <c r="OV94" s="57"/>
      <c r="OW94" s="57"/>
      <c r="OX94" s="57"/>
      <c r="OY94" s="57"/>
      <c r="OZ94" s="57"/>
      <c r="PA94" s="57"/>
      <c r="PB94" s="57"/>
      <c r="PC94" s="57"/>
      <c r="PD94" s="57"/>
      <c r="PE94" s="57"/>
      <c r="PF94" s="57"/>
      <c r="PG94" s="57"/>
      <c r="PH94" s="57"/>
      <c r="PI94" s="57"/>
      <c r="PJ94" s="57"/>
      <c r="PK94" s="57"/>
      <c r="PL94" s="57"/>
      <c r="PM94" s="57"/>
      <c r="PN94" s="57"/>
      <c r="PO94" s="57"/>
      <c r="PP94" s="57"/>
      <c r="PQ94" s="57"/>
      <c r="PR94" s="57"/>
      <c r="PS94" s="57"/>
      <c r="PT94" s="57"/>
      <c r="PU94" s="57"/>
      <c r="PV94" s="57"/>
      <c r="PW94" s="57"/>
      <c r="PX94" s="57"/>
      <c r="PY94" s="57"/>
      <c r="PZ94" s="57"/>
      <c r="QA94" s="57"/>
      <c r="QB94" s="57"/>
      <c r="QC94" s="57"/>
      <c r="QD94" s="57"/>
      <c r="QE94" s="57"/>
    </row>
    <row r="95" spans="2:447" s="4" customFormat="1" ht="30" customHeight="1" x14ac:dyDescent="0.2">
      <c r="B95" s="96">
        <v>58</v>
      </c>
      <c r="C95" s="71" t="s">
        <v>32</v>
      </c>
      <c r="D95" s="124" t="s">
        <v>184</v>
      </c>
      <c r="E95" s="310" t="s">
        <v>256</v>
      </c>
      <c r="F95" s="311" t="s">
        <v>365</v>
      </c>
      <c r="G95" s="155" t="s">
        <v>15</v>
      </c>
      <c r="H95" s="169" t="s">
        <v>350</v>
      </c>
      <c r="I95" s="169">
        <v>12</v>
      </c>
      <c r="J95" s="24">
        <v>300</v>
      </c>
      <c r="K95" s="24">
        <v>20</v>
      </c>
      <c r="L95" s="24">
        <v>15</v>
      </c>
      <c r="M95" s="85">
        <f t="shared" si="37"/>
        <v>3600</v>
      </c>
      <c r="N95" s="381">
        <f t="shared" si="38"/>
        <v>0</v>
      </c>
      <c r="O95" s="179">
        <v>0</v>
      </c>
      <c r="P95" s="489">
        <f t="shared" si="39"/>
        <v>0</v>
      </c>
      <c r="Q95" s="192"/>
      <c r="R95" s="5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2:447" s="4" customFormat="1" ht="30" customHeight="1" x14ac:dyDescent="0.2">
      <c r="B96" s="96">
        <v>59</v>
      </c>
      <c r="C96" s="71" t="s">
        <v>32</v>
      </c>
      <c r="D96" s="124" t="s">
        <v>185</v>
      </c>
      <c r="E96" s="310" t="s">
        <v>257</v>
      </c>
      <c r="F96" s="311" t="s">
        <v>365</v>
      </c>
      <c r="G96" s="155" t="s">
        <v>15</v>
      </c>
      <c r="H96" s="169" t="s">
        <v>350</v>
      </c>
      <c r="I96" s="169">
        <v>12</v>
      </c>
      <c r="J96" s="24">
        <v>300</v>
      </c>
      <c r="K96" s="24">
        <v>20</v>
      </c>
      <c r="L96" s="24">
        <v>15</v>
      </c>
      <c r="M96" s="85">
        <f t="shared" si="37"/>
        <v>3600</v>
      </c>
      <c r="N96" s="381">
        <f t="shared" si="38"/>
        <v>0</v>
      </c>
      <c r="O96" s="179">
        <v>0</v>
      </c>
      <c r="P96" s="489">
        <f t="shared" si="39"/>
        <v>0</v>
      </c>
      <c r="Q96" s="192"/>
      <c r="R96" s="5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2:48" s="4" customFormat="1" ht="30" customHeight="1" x14ac:dyDescent="0.2">
      <c r="B97" s="96">
        <v>60</v>
      </c>
      <c r="C97" s="71" t="s">
        <v>32</v>
      </c>
      <c r="D97" s="124" t="s">
        <v>186</v>
      </c>
      <c r="E97" s="310" t="s">
        <v>258</v>
      </c>
      <c r="F97" s="311" t="s">
        <v>365</v>
      </c>
      <c r="G97" s="155" t="s">
        <v>15</v>
      </c>
      <c r="H97" s="169" t="s">
        <v>350</v>
      </c>
      <c r="I97" s="169">
        <v>12</v>
      </c>
      <c r="J97" s="24">
        <v>300</v>
      </c>
      <c r="K97" s="24">
        <v>20</v>
      </c>
      <c r="L97" s="24">
        <v>15</v>
      </c>
      <c r="M97" s="85">
        <f t="shared" si="37"/>
        <v>3600</v>
      </c>
      <c r="N97" s="381">
        <f t="shared" si="38"/>
        <v>0</v>
      </c>
      <c r="O97" s="179">
        <v>0</v>
      </c>
      <c r="P97" s="489">
        <f t="shared" si="39"/>
        <v>0</v>
      </c>
      <c r="Q97" s="192"/>
      <c r="R97" s="5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2:48" s="4" customFormat="1" ht="30" customHeight="1" thickBot="1" x14ac:dyDescent="0.25">
      <c r="B98" s="96">
        <v>61</v>
      </c>
      <c r="C98" s="77" t="s">
        <v>32</v>
      </c>
      <c r="D98" s="137" t="s">
        <v>187</v>
      </c>
      <c r="E98" s="312" t="s">
        <v>259</v>
      </c>
      <c r="F98" s="311" t="s">
        <v>365</v>
      </c>
      <c r="G98" s="157" t="s">
        <v>15</v>
      </c>
      <c r="H98" s="169" t="s">
        <v>350</v>
      </c>
      <c r="I98" s="171">
        <v>12</v>
      </c>
      <c r="J98" s="31">
        <v>300</v>
      </c>
      <c r="K98" s="31">
        <v>20</v>
      </c>
      <c r="L98" s="31">
        <v>15</v>
      </c>
      <c r="M98" s="87">
        <f t="shared" si="37"/>
        <v>3600</v>
      </c>
      <c r="N98" s="381">
        <f t="shared" si="38"/>
        <v>0</v>
      </c>
      <c r="O98" s="179">
        <v>0</v>
      </c>
      <c r="P98" s="489">
        <f t="shared" si="39"/>
        <v>0</v>
      </c>
      <c r="Q98" s="193"/>
      <c r="R98" s="5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2:48" s="4" customFormat="1" ht="30" customHeight="1" x14ac:dyDescent="0.2">
      <c r="B99" s="138"/>
      <c r="C99" s="139" t="s">
        <v>5</v>
      </c>
      <c r="D99" s="140" t="s">
        <v>34</v>
      </c>
      <c r="E99" s="306"/>
      <c r="F99" s="307"/>
      <c r="G99" s="150" t="s">
        <v>5</v>
      </c>
      <c r="H99" s="165" t="s">
        <v>5</v>
      </c>
      <c r="I99" s="165" t="s">
        <v>5</v>
      </c>
      <c r="J99" s="121" t="s">
        <v>5</v>
      </c>
      <c r="K99" s="121" t="s">
        <v>5</v>
      </c>
      <c r="L99" s="121" t="s">
        <v>5</v>
      </c>
      <c r="M99" s="150" t="s">
        <v>5</v>
      </c>
      <c r="N99" s="482" t="s">
        <v>5</v>
      </c>
      <c r="O99" s="188" t="s">
        <v>5</v>
      </c>
      <c r="P99" s="494" t="s">
        <v>5</v>
      </c>
      <c r="Q99" s="188"/>
      <c r="R99" s="5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2:48" s="4" customFormat="1" ht="30" customHeight="1" x14ac:dyDescent="0.2">
      <c r="B100" s="115"/>
      <c r="C100" s="72" t="s">
        <v>5</v>
      </c>
      <c r="D100" s="123" t="s">
        <v>35</v>
      </c>
      <c r="E100" s="308"/>
      <c r="F100" s="309"/>
      <c r="G100" s="149" t="s">
        <v>5</v>
      </c>
      <c r="H100" s="164" t="s">
        <v>5</v>
      </c>
      <c r="I100" s="164" t="s">
        <v>5</v>
      </c>
      <c r="J100" s="116" t="s">
        <v>5</v>
      </c>
      <c r="K100" s="116" t="s">
        <v>5</v>
      </c>
      <c r="L100" s="116" t="s">
        <v>5</v>
      </c>
      <c r="M100" s="149" t="s">
        <v>5</v>
      </c>
      <c r="N100" s="481" t="s">
        <v>5</v>
      </c>
      <c r="O100" s="187" t="s">
        <v>5</v>
      </c>
      <c r="P100" s="493" t="s">
        <v>5</v>
      </c>
      <c r="Q100" s="187"/>
      <c r="R100" s="5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2:48" s="4" customFormat="1" ht="30" customHeight="1" x14ac:dyDescent="0.2">
      <c r="B101" s="109">
        <v>62</v>
      </c>
      <c r="C101" s="73" t="s">
        <v>22</v>
      </c>
      <c r="D101" s="130" t="s">
        <v>188</v>
      </c>
      <c r="E101" s="310" t="s">
        <v>275</v>
      </c>
      <c r="F101" s="311"/>
      <c r="G101" s="158" t="s">
        <v>36</v>
      </c>
      <c r="H101" s="201" t="s">
        <v>358</v>
      </c>
      <c r="I101" s="169">
        <v>4</v>
      </c>
      <c r="J101" s="24">
        <v>48</v>
      </c>
      <c r="K101" s="24">
        <v>4</v>
      </c>
      <c r="L101" s="24">
        <v>12</v>
      </c>
      <c r="M101" s="85">
        <f t="shared" ref="M101:M103" si="40">I101*J101</f>
        <v>192</v>
      </c>
      <c r="N101" s="486">
        <f>IFERROR(O101*I101*3,"-")</f>
        <v>0</v>
      </c>
      <c r="O101" s="179">
        <v>0</v>
      </c>
      <c r="P101" s="489">
        <f>IFERROR(O101/J101,"-")</f>
        <v>0</v>
      </c>
      <c r="Q101" s="192"/>
      <c r="R101" s="5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2:48" s="4" customFormat="1" ht="30" customHeight="1" x14ac:dyDescent="0.2">
      <c r="B102" s="109">
        <v>63</v>
      </c>
      <c r="C102" s="73" t="s">
        <v>22</v>
      </c>
      <c r="D102" s="130" t="s">
        <v>189</v>
      </c>
      <c r="E102" s="310" t="s">
        <v>276</v>
      </c>
      <c r="F102" s="311"/>
      <c r="G102" s="158" t="s">
        <v>36</v>
      </c>
      <c r="H102" s="201" t="s">
        <v>358</v>
      </c>
      <c r="I102" s="169">
        <v>4</v>
      </c>
      <c r="J102" s="24">
        <v>48</v>
      </c>
      <c r="K102" s="24">
        <v>4</v>
      </c>
      <c r="L102" s="24">
        <v>12</v>
      </c>
      <c r="M102" s="85">
        <f t="shared" si="40"/>
        <v>192</v>
      </c>
      <c r="N102" s="486">
        <f t="shared" ref="N102:N103" si="41">IFERROR(O102*I102*3,"-")</f>
        <v>0</v>
      </c>
      <c r="O102" s="179">
        <v>0</v>
      </c>
      <c r="P102" s="489">
        <f t="shared" ref="P102:P103" si="42">IFERROR(O102/J102,"-")</f>
        <v>0</v>
      </c>
      <c r="Q102" s="192"/>
      <c r="R102" s="5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2:48" s="4" customFormat="1" ht="30" customHeight="1" x14ac:dyDescent="0.2">
      <c r="B103" s="109">
        <v>64</v>
      </c>
      <c r="C103" s="73" t="s">
        <v>22</v>
      </c>
      <c r="D103" s="130" t="s">
        <v>190</v>
      </c>
      <c r="E103" s="310" t="s">
        <v>277</v>
      </c>
      <c r="F103" s="311"/>
      <c r="G103" s="158" t="s">
        <v>36</v>
      </c>
      <c r="H103" s="201" t="s">
        <v>358</v>
      </c>
      <c r="I103" s="169">
        <v>4</v>
      </c>
      <c r="J103" s="24">
        <v>48</v>
      </c>
      <c r="K103" s="24">
        <v>4</v>
      </c>
      <c r="L103" s="24">
        <v>12</v>
      </c>
      <c r="M103" s="85">
        <f t="shared" si="40"/>
        <v>192</v>
      </c>
      <c r="N103" s="486">
        <f t="shared" si="41"/>
        <v>0</v>
      </c>
      <c r="O103" s="179">
        <v>0</v>
      </c>
      <c r="P103" s="489">
        <f t="shared" si="42"/>
        <v>0</v>
      </c>
      <c r="Q103" s="192"/>
      <c r="R103" s="56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2:48" s="4" customFormat="1" ht="30" customHeight="1" x14ac:dyDescent="0.2">
      <c r="B104" s="115"/>
      <c r="C104" s="72" t="s">
        <v>5</v>
      </c>
      <c r="D104" s="123" t="s">
        <v>39</v>
      </c>
      <c r="E104" s="308"/>
      <c r="F104" s="309"/>
      <c r="G104" s="149" t="s">
        <v>5</v>
      </c>
      <c r="H104" s="164" t="s">
        <v>5</v>
      </c>
      <c r="I104" s="164" t="s">
        <v>5</v>
      </c>
      <c r="J104" s="116" t="s">
        <v>5</v>
      </c>
      <c r="K104" s="116" t="s">
        <v>5</v>
      </c>
      <c r="L104" s="116" t="s">
        <v>5</v>
      </c>
      <c r="M104" s="149" t="s">
        <v>5</v>
      </c>
      <c r="N104" s="481" t="s">
        <v>5</v>
      </c>
      <c r="O104" s="186"/>
      <c r="P104" s="493" t="s">
        <v>5</v>
      </c>
      <c r="Q104" s="187"/>
      <c r="R104" s="5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2:48" s="4" customFormat="1" ht="30" customHeight="1" x14ac:dyDescent="0.2">
      <c r="B105" s="109">
        <v>65</v>
      </c>
      <c r="C105" s="73" t="s">
        <v>22</v>
      </c>
      <c r="D105" s="130" t="s">
        <v>191</v>
      </c>
      <c r="E105" s="310" t="s">
        <v>278</v>
      </c>
      <c r="F105" s="311"/>
      <c r="G105" s="158" t="s">
        <v>40</v>
      </c>
      <c r="H105" s="201" t="s">
        <v>358</v>
      </c>
      <c r="I105" s="169">
        <v>4</v>
      </c>
      <c r="J105" s="24">
        <v>48</v>
      </c>
      <c r="K105" s="24">
        <v>4</v>
      </c>
      <c r="L105" s="24">
        <v>12</v>
      </c>
      <c r="M105" s="85">
        <f t="shared" ref="M105" si="43">I105*J105</f>
        <v>192</v>
      </c>
      <c r="N105" s="486">
        <f>IFERROR(O105*I105*2.7,"-")</f>
        <v>0</v>
      </c>
      <c r="O105" s="179">
        <v>0</v>
      </c>
      <c r="P105" s="489">
        <f>IFERROR(O105/J105,"-")</f>
        <v>0</v>
      </c>
      <c r="Q105" s="192"/>
      <c r="R105" s="5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  <row r="106" spans="2:48" s="4" customFormat="1" ht="30" customHeight="1" x14ac:dyDescent="0.2">
      <c r="B106" s="115"/>
      <c r="C106" s="72" t="s">
        <v>5</v>
      </c>
      <c r="D106" s="123" t="s">
        <v>41</v>
      </c>
      <c r="E106" s="308"/>
      <c r="F106" s="309"/>
      <c r="G106" s="149" t="s">
        <v>5</v>
      </c>
      <c r="H106" s="164" t="s">
        <v>5</v>
      </c>
      <c r="I106" s="164" t="s">
        <v>5</v>
      </c>
      <c r="J106" s="116" t="s">
        <v>5</v>
      </c>
      <c r="K106" s="116" t="s">
        <v>5</v>
      </c>
      <c r="L106" s="116" t="s">
        <v>5</v>
      </c>
      <c r="M106" s="149" t="s">
        <v>5</v>
      </c>
      <c r="N106" s="487" t="s">
        <v>5</v>
      </c>
      <c r="O106" s="186"/>
      <c r="P106" s="493" t="s">
        <v>5</v>
      </c>
      <c r="Q106" s="187"/>
      <c r="R106" s="5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2:48" s="4" customFormat="1" ht="30" customHeight="1" x14ac:dyDescent="0.2">
      <c r="B107" s="109">
        <v>66</v>
      </c>
      <c r="C107" s="73" t="s">
        <v>9</v>
      </c>
      <c r="D107" s="130" t="s">
        <v>383</v>
      </c>
      <c r="E107" s="310" t="s">
        <v>300</v>
      </c>
      <c r="F107" s="311"/>
      <c r="G107" s="158" t="s">
        <v>36</v>
      </c>
      <c r="H107" s="201" t="s">
        <v>358</v>
      </c>
      <c r="I107" s="169">
        <v>4</v>
      </c>
      <c r="J107" s="24">
        <v>50</v>
      </c>
      <c r="K107" s="24">
        <v>5</v>
      </c>
      <c r="L107" s="24">
        <v>10</v>
      </c>
      <c r="M107" s="85">
        <f t="shared" ref="M107" si="44">I107*J107</f>
        <v>200</v>
      </c>
      <c r="N107" s="486">
        <f>IFERROR(O107*I107*3,"-")</f>
        <v>0</v>
      </c>
      <c r="O107" s="179">
        <v>0</v>
      </c>
      <c r="P107" s="489">
        <f>IFERROR(O107/J107,"-")</f>
        <v>0</v>
      </c>
      <c r="Q107" s="192"/>
      <c r="R107" s="5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</row>
    <row r="108" spans="2:48" s="4" customFormat="1" ht="30" customHeight="1" x14ac:dyDescent="0.2">
      <c r="B108" s="115"/>
      <c r="C108" s="72"/>
      <c r="D108" s="123" t="s">
        <v>59</v>
      </c>
      <c r="E108" s="308"/>
      <c r="F108" s="309"/>
      <c r="G108" s="149"/>
      <c r="H108" s="164"/>
      <c r="I108" s="164"/>
      <c r="J108" s="116"/>
      <c r="K108" s="116"/>
      <c r="L108" s="116"/>
      <c r="M108" s="149"/>
      <c r="N108" s="481"/>
      <c r="O108" s="186"/>
      <c r="P108" s="493"/>
      <c r="Q108" s="187"/>
      <c r="R108" s="5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2:48" s="4" customFormat="1" ht="30" customHeight="1" x14ac:dyDescent="0.2">
      <c r="B109" s="109">
        <v>67</v>
      </c>
      <c r="C109" s="73" t="s">
        <v>22</v>
      </c>
      <c r="D109" s="130" t="s">
        <v>142</v>
      </c>
      <c r="E109" s="310" t="s">
        <v>273</v>
      </c>
      <c r="F109" s="311"/>
      <c r="G109" s="158" t="s">
        <v>36</v>
      </c>
      <c r="H109" s="201" t="s">
        <v>358</v>
      </c>
      <c r="I109" s="169">
        <v>4</v>
      </c>
      <c r="J109" s="24">
        <v>48</v>
      </c>
      <c r="K109" s="24">
        <v>4</v>
      </c>
      <c r="L109" s="24">
        <v>12</v>
      </c>
      <c r="M109" s="85">
        <f t="shared" ref="M109" si="45">I109*J109</f>
        <v>192</v>
      </c>
      <c r="N109" s="486">
        <f t="shared" ref="N109:N110" si="46">IFERROR(O109*I109*3,"-")</f>
        <v>0</v>
      </c>
      <c r="O109" s="179">
        <v>0</v>
      </c>
      <c r="P109" s="489">
        <f t="shared" ref="P109:P110" si="47">IFERROR(O109/J109,"-")</f>
        <v>0</v>
      </c>
      <c r="Q109" s="192"/>
      <c r="R109" s="56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2:48" s="2" customFormat="1" ht="30" customHeight="1" thickBot="1" x14ac:dyDescent="0.25">
      <c r="B110" s="146">
        <v>68</v>
      </c>
      <c r="C110" s="78" t="s">
        <v>22</v>
      </c>
      <c r="D110" s="143" t="s">
        <v>143</v>
      </c>
      <c r="E110" s="312" t="s">
        <v>274</v>
      </c>
      <c r="F110" s="311"/>
      <c r="G110" s="160" t="s">
        <v>40</v>
      </c>
      <c r="H110" s="201" t="s">
        <v>358</v>
      </c>
      <c r="I110" s="174">
        <v>4</v>
      </c>
      <c r="J110" s="64">
        <v>48</v>
      </c>
      <c r="K110" s="64">
        <v>6</v>
      </c>
      <c r="L110" s="64" t="s">
        <v>38</v>
      </c>
      <c r="M110" s="89">
        <f t="shared" ref="M110" si="48">I110*J110</f>
        <v>192</v>
      </c>
      <c r="N110" s="486">
        <f>IFERROR(O110*I110*2.7,"-")</f>
        <v>0</v>
      </c>
      <c r="O110" s="180">
        <v>0</v>
      </c>
      <c r="P110" s="490">
        <f t="shared" si="47"/>
        <v>0</v>
      </c>
      <c r="Q110" s="193"/>
      <c r="R110" s="56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spans="2:48" s="4" customFormat="1" ht="30" customHeight="1" x14ac:dyDescent="0.2">
      <c r="B111" s="138"/>
      <c r="C111" s="139" t="s">
        <v>5</v>
      </c>
      <c r="D111" s="140" t="s">
        <v>42</v>
      </c>
      <c r="E111" s="306"/>
      <c r="F111" s="307"/>
      <c r="G111" s="150" t="s">
        <v>5</v>
      </c>
      <c r="H111" s="165" t="s">
        <v>5</v>
      </c>
      <c r="I111" s="165" t="s">
        <v>5</v>
      </c>
      <c r="J111" s="121" t="s">
        <v>5</v>
      </c>
      <c r="K111" s="121" t="s">
        <v>5</v>
      </c>
      <c r="L111" s="121" t="s">
        <v>5</v>
      </c>
      <c r="M111" s="150" t="s">
        <v>5</v>
      </c>
      <c r="N111" s="482" t="s">
        <v>5</v>
      </c>
      <c r="O111" s="188" t="s">
        <v>5</v>
      </c>
      <c r="P111" s="494" t="s">
        <v>5</v>
      </c>
      <c r="Q111" s="188"/>
      <c r="R111" s="5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</row>
    <row r="112" spans="2:48" s="4" customFormat="1" ht="30" customHeight="1" x14ac:dyDescent="0.2">
      <c r="B112" s="115"/>
      <c r="C112" s="72" t="s">
        <v>5</v>
      </c>
      <c r="D112" s="134" t="s">
        <v>60</v>
      </c>
      <c r="E112" s="320"/>
      <c r="F112" s="321"/>
      <c r="G112" s="149" t="s">
        <v>5</v>
      </c>
      <c r="H112" s="164" t="s">
        <v>5</v>
      </c>
      <c r="I112" s="164" t="s">
        <v>5</v>
      </c>
      <c r="J112" s="116" t="s">
        <v>5</v>
      </c>
      <c r="K112" s="116" t="s">
        <v>5</v>
      </c>
      <c r="L112" s="116" t="s">
        <v>5</v>
      </c>
      <c r="M112" s="149" t="s">
        <v>5</v>
      </c>
      <c r="N112" s="481" t="s">
        <v>5</v>
      </c>
      <c r="O112" s="187" t="s">
        <v>5</v>
      </c>
      <c r="P112" s="493" t="s">
        <v>5</v>
      </c>
      <c r="Q112" s="187"/>
      <c r="R112" s="56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</row>
    <row r="113" spans="2:48" s="4" customFormat="1" ht="30" customHeight="1" x14ac:dyDescent="0.2">
      <c r="B113" s="96">
        <v>69</v>
      </c>
      <c r="C113" s="71" t="s">
        <v>32</v>
      </c>
      <c r="D113" s="124" t="s">
        <v>192</v>
      </c>
      <c r="E113" s="310" t="s">
        <v>250</v>
      </c>
      <c r="F113" s="311" t="s">
        <v>365</v>
      </c>
      <c r="G113" s="155" t="s">
        <v>15</v>
      </c>
      <c r="H113" s="201" t="s">
        <v>353</v>
      </c>
      <c r="I113" s="169">
        <v>12</v>
      </c>
      <c r="J113" s="24">
        <v>192</v>
      </c>
      <c r="K113" s="24">
        <v>8</v>
      </c>
      <c r="L113" s="24">
        <v>24</v>
      </c>
      <c r="M113" s="85">
        <f t="shared" ref="M113:M115" si="49">I113*J113</f>
        <v>2304</v>
      </c>
      <c r="N113" s="381">
        <f>IFERROR(O113*I113,"-")</f>
        <v>0</v>
      </c>
      <c r="O113" s="179">
        <v>0</v>
      </c>
      <c r="P113" s="489">
        <f>IFERROR(O113/J113,"-")</f>
        <v>0</v>
      </c>
      <c r="Q113" s="192"/>
      <c r="R113" s="56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</row>
    <row r="114" spans="2:48" s="4" customFormat="1" ht="30" customHeight="1" x14ac:dyDescent="0.2">
      <c r="B114" s="96">
        <v>70</v>
      </c>
      <c r="C114" s="71" t="s">
        <v>32</v>
      </c>
      <c r="D114" s="124" t="s">
        <v>193</v>
      </c>
      <c r="E114" s="310" t="s">
        <v>251</v>
      </c>
      <c r="F114" s="311" t="s">
        <v>365</v>
      </c>
      <c r="G114" s="155" t="s">
        <v>15</v>
      </c>
      <c r="H114" s="201" t="s">
        <v>353</v>
      </c>
      <c r="I114" s="169">
        <v>12</v>
      </c>
      <c r="J114" s="24">
        <v>192</v>
      </c>
      <c r="K114" s="24">
        <v>8</v>
      </c>
      <c r="L114" s="24">
        <v>24</v>
      </c>
      <c r="M114" s="85">
        <f t="shared" si="49"/>
        <v>2304</v>
      </c>
      <c r="N114" s="381">
        <f t="shared" ref="N114:N116" si="50">IFERROR(O114*I114,"-")</f>
        <v>0</v>
      </c>
      <c r="O114" s="179">
        <v>0</v>
      </c>
      <c r="P114" s="489">
        <f t="shared" ref="P114:P116" si="51">IFERROR(O114/J114,"-")</f>
        <v>0</v>
      </c>
      <c r="Q114" s="192"/>
      <c r="R114" s="56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</row>
    <row r="115" spans="2:48" s="4" customFormat="1" ht="30" customHeight="1" x14ac:dyDescent="0.2">
      <c r="B115" s="96">
        <v>71</v>
      </c>
      <c r="C115" s="71" t="s">
        <v>32</v>
      </c>
      <c r="D115" s="124" t="s">
        <v>194</v>
      </c>
      <c r="E115" s="310" t="s">
        <v>252</v>
      </c>
      <c r="F115" s="311" t="s">
        <v>365</v>
      </c>
      <c r="G115" s="155" t="s">
        <v>15</v>
      </c>
      <c r="H115" s="201" t="s">
        <v>353</v>
      </c>
      <c r="I115" s="169">
        <v>12</v>
      </c>
      <c r="J115" s="24">
        <v>192</v>
      </c>
      <c r="K115" s="24">
        <v>8</v>
      </c>
      <c r="L115" s="24">
        <v>24</v>
      </c>
      <c r="M115" s="85">
        <f t="shared" si="49"/>
        <v>2304</v>
      </c>
      <c r="N115" s="381">
        <f t="shared" si="50"/>
        <v>0</v>
      </c>
      <c r="O115" s="179">
        <v>0</v>
      </c>
      <c r="P115" s="489">
        <f t="shared" si="51"/>
        <v>0</v>
      </c>
      <c r="Q115" s="192"/>
      <c r="R115" s="56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</row>
    <row r="116" spans="2:48" s="4" customFormat="1" ht="30" customHeight="1" x14ac:dyDescent="0.2">
      <c r="B116" s="96">
        <v>72</v>
      </c>
      <c r="C116" s="71" t="s">
        <v>32</v>
      </c>
      <c r="D116" s="124" t="s">
        <v>377</v>
      </c>
      <c r="E116" s="310" t="s">
        <v>386</v>
      </c>
      <c r="F116" s="311" t="s">
        <v>365</v>
      </c>
      <c r="G116" s="155" t="s">
        <v>15</v>
      </c>
      <c r="H116" s="201" t="s">
        <v>353</v>
      </c>
      <c r="I116" s="169">
        <v>12</v>
      </c>
      <c r="J116" s="24">
        <v>192</v>
      </c>
      <c r="K116" s="24">
        <v>8</v>
      </c>
      <c r="L116" s="24">
        <v>24</v>
      </c>
      <c r="M116" s="85">
        <f t="shared" ref="M116" si="52">I116*J116</f>
        <v>2304</v>
      </c>
      <c r="N116" s="381">
        <f t="shared" si="50"/>
        <v>0</v>
      </c>
      <c r="O116" s="179">
        <v>0</v>
      </c>
      <c r="P116" s="489">
        <f t="shared" si="51"/>
        <v>0</v>
      </c>
      <c r="Q116" s="192"/>
      <c r="R116" s="56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</row>
    <row r="117" spans="2:48" s="4" customFormat="1" ht="30" customHeight="1" x14ac:dyDescent="0.2">
      <c r="B117" s="115"/>
      <c r="C117" s="72" t="s">
        <v>5</v>
      </c>
      <c r="D117" s="123" t="s">
        <v>71</v>
      </c>
      <c r="E117" s="308"/>
      <c r="F117" s="309"/>
      <c r="G117" s="149" t="s">
        <v>5</v>
      </c>
      <c r="H117" s="164" t="s">
        <v>5</v>
      </c>
      <c r="I117" s="164" t="s">
        <v>5</v>
      </c>
      <c r="J117" s="116" t="s">
        <v>5</v>
      </c>
      <c r="K117" s="116" t="s">
        <v>5</v>
      </c>
      <c r="L117" s="116" t="s">
        <v>5</v>
      </c>
      <c r="M117" s="149" t="s">
        <v>5</v>
      </c>
      <c r="N117" s="481" t="s">
        <v>5</v>
      </c>
      <c r="O117" s="186"/>
      <c r="P117" s="493" t="s">
        <v>5</v>
      </c>
      <c r="Q117" s="187"/>
      <c r="R117" s="56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2:48" s="4" customFormat="1" ht="30" customHeight="1" x14ac:dyDescent="0.2">
      <c r="B118" s="96">
        <v>73</v>
      </c>
      <c r="C118" s="71" t="s">
        <v>22</v>
      </c>
      <c r="D118" s="124" t="s">
        <v>195</v>
      </c>
      <c r="E118" s="310" t="s">
        <v>263</v>
      </c>
      <c r="F118" s="311" t="s">
        <v>365</v>
      </c>
      <c r="G118" s="155" t="s">
        <v>16</v>
      </c>
      <c r="H118" s="201" t="s">
        <v>355</v>
      </c>
      <c r="I118" s="169">
        <v>20</v>
      </c>
      <c r="J118" s="24">
        <v>140</v>
      </c>
      <c r="K118" s="24">
        <v>10</v>
      </c>
      <c r="L118" s="24">
        <v>14</v>
      </c>
      <c r="M118" s="85">
        <f t="shared" ref="M118" si="53">I118*J118</f>
        <v>2800</v>
      </c>
      <c r="N118" s="381">
        <f>IFERROR(O118*I118,"-")</f>
        <v>0</v>
      </c>
      <c r="O118" s="179">
        <v>0</v>
      </c>
      <c r="P118" s="489">
        <f>IFERROR(O118/J118,"-")</f>
        <v>0</v>
      </c>
      <c r="Q118" s="192"/>
      <c r="R118" s="56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2:48" s="4" customFormat="1" ht="30" customHeight="1" x14ac:dyDescent="0.2">
      <c r="B119" s="115"/>
      <c r="C119" s="72" t="s">
        <v>5</v>
      </c>
      <c r="D119" s="123" t="s">
        <v>70</v>
      </c>
      <c r="E119" s="308"/>
      <c r="F119" s="309"/>
      <c r="G119" s="149" t="s">
        <v>5</v>
      </c>
      <c r="H119" s="164" t="s">
        <v>5</v>
      </c>
      <c r="I119" s="164" t="s">
        <v>5</v>
      </c>
      <c r="J119" s="116" t="s">
        <v>5</v>
      </c>
      <c r="K119" s="116" t="s">
        <v>5</v>
      </c>
      <c r="L119" s="116" t="s">
        <v>5</v>
      </c>
      <c r="M119" s="149" t="s">
        <v>5</v>
      </c>
      <c r="N119" s="481" t="s">
        <v>5</v>
      </c>
      <c r="O119" s="186"/>
      <c r="P119" s="493" t="s">
        <v>5</v>
      </c>
      <c r="Q119" s="187"/>
      <c r="R119" s="56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2:48" s="6" customFormat="1" ht="30" customHeight="1" x14ac:dyDescent="0.2">
      <c r="B120" s="109">
        <v>74</v>
      </c>
      <c r="C120" s="73" t="s">
        <v>8</v>
      </c>
      <c r="D120" s="130" t="s">
        <v>144</v>
      </c>
      <c r="E120" s="310" t="s">
        <v>253</v>
      </c>
      <c r="F120" s="311" t="s">
        <v>365</v>
      </c>
      <c r="G120" s="158" t="s">
        <v>15</v>
      </c>
      <c r="H120" s="201" t="s">
        <v>355</v>
      </c>
      <c r="I120" s="169">
        <v>20</v>
      </c>
      <c r="J120" s="24">
        <f>K120*L120</f>
        <v>112</v>
      </c>
      <c r="K120" s="24">
        <v>8</v>
      </c>
      <c r="L120" s="24">
        <v>14</v>
      </c>
      <c r="M120" s="85">
        <f t="shared" ref="M120:M122" si="54">I120*J120</f>
        <v>2240</v>
      </c>
      <c r="N120" s="381">
        <f>IFERROR(O120*I120,"-")</f>
        <v>0</v>
      </c>
      <c r="O120" s="179">
        <v>0</v>
      </c>
      <c r="P120" s="489">
        <f>IFERROR(O120/J120,"-")</f>
        <v>0</v>
      </c>
      <c r="Q120" s="192"/>
      <c r="R120" s="56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2:48" s="4" customFormat="1" ht="30" customHeight="1" x14ac:dyDescent="0.2">
      <c r="B121" s="96">
        <v>75</v>
      </c>
      <c r="C121" s="71" t="s">
        <v>22</v>
      </c>
      <c r="D121" s="124" t="s">
        <v>196</v>
      </c>
      <c r="E121" s="310" t="s">
        <v>260</v>
      </c>
      <c r="F121" s="311" t="s">
        <v>365</v>
      </c>
      <c r="G121" s="155" t="s">
        <v>15</v>
      </c>
      <c r="H121" s="201" t="s">
        <v>359</v>
      </c>
      <c r="I121" s="169">
        <v>16</v>
      </c>
      <c r="J121" s="24">
        <v>192</v>
      </c>
      <c r="K121" s="24">
        <v>8</v>
      </c>
      <c r="L121" s="24">
        <v>24</v>
      </c>
      <c r="M121" s="85">
        <f t="shared" si="54"/>
        <v>3072</v>
      </c>
      <c r="N121" s="381">
        <f t="shared" ref="N121:N123" si="55">IFERROR(O121*I121,"-")</f>
        <v>0</v>
      </c>
      <c r="O121" s="179">
        <v>0</v>
      </c>
      <c r="P121" s="489">
        <f t="shared" ref="P121:P123" si="56">IFERROR(O121/J121,"-")</f>
        <v>0</v>
      </c>
      <c r="Q121" s="192"/>
      <c r="R121" s="56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2:48" s="4" customFormat="1" ht="30" customHeight="1" x14ac:dyDescent="0.2">
      <c r="B122" s="109">
        <v>76</v>
      </c>
      <c r="C122" s="71" t="s">
        <v>22</v>
      </c>
      <c r="D122" s="124" t="s">
        <v>197</v>
      </c>
      <c r="E122" s="310" t="s">
        <v>261</v>
      </c>
      <c r="F122" s="311" t="s">
        <v>365</v>
      </c>
      <c r="G122" s="155" t="s">
        <v>15</v>
      </c>
      <c r="H122" s="201" t="s">
        <v>359</v>
      </c>
      <c r="I122" s="169">
        <v>16</v>
      </c>
      <c r="J122" s="24">
        <v>192</v>
      </c>
      <c r="K122" s="24">
        <v>8</v>
      </c>
      <c r="L122" s="24">
        <v>24</v>
      </c>
      <c r="M122" s="85">
        <f t="shared" si="54"/>
        <v>3072</v>
      </c>
      <c r="N122" s="381">
        <f t="shared" si="55"/>
        <v>0</v>
      </c>
      <c r="O122" s="179">
        <v>0</v>
      </c>
      <c r="P122" s="489">
        <f t="shared" si="56"/>
        <v>0</v>
      </c>
      <c r="Q122" s="192"/>
      <c r="R122" s="56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2:48" s="4" customFormat="1" ht="30" customHeight="1" thickBot="1" x14ac:dyDescent="0.25">
      <c r="B123" s="96">
        <v>77</v>
      </c>
      <c r="C123" s="77" t="s">
        <v>22</v>
      </c>
      <c r="D123" s="137" t="s">
        <v>198</v>
      </c>
      <c r="E123" s="312" t="s">
        <v>262</v>
      </c>
      <c r="F123" s="311" t="s">
        <v>365</v>
      </c>
      <c r="G123" s="157" t="s">
        <v>43</v>
      </c>
      <c r="H123" s="296" t="s">
        <v>371</v>
      </c>
      <c r="I123" s="171">
        <v>9</v>
      </c>
      <c r="J123" s="31">
        <v>84</v>
      </c>
      <c r="K123" s="31">
        <v>7</v>
      </c>
      <c r="L123" s="31">
        <v>12</v>
      </c>
      <c r="M123" s="87">
        <v>756</v>
      </c>
      <c r="N123" s="381">
        <f t="shared" si="55"/>
        <v>0</v>
      </c>
      <c r="O123" s="179">
        <v>0</v>
      </c>
      <c r="P123" s="489">
        <f t="shared" si="56"/>
        <v>0</v>
      </c>
      <c r="Q123" s="193"/>
      <c r="R123" s="56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2:48" s="4" customFormat="1" ht="30" customHeight="1" x14ac:dyDescent="0.2">
      <c r="B124" s="138"/>
      <c r="C124" s="139" t="s">
        <v>5</v>
      </c>
      <c r="D124" s="140" t="s">
        <v>72</v>
      </c>
      <c r="E124" s="306"/>
      <c r="F124" s="307"/>
      <c r="G124" s="150" t="s">
        <v>5</v>
      </c>
      <c r="H124" s="165" t="s">
        <v>5</v>
      </c>
      <c r="I124" s="165" t="s">
        <v>5</v>
      </c>
      <c r="J124" s="121" t="s">
        <v>5</v>
      </c>
      <c r="K124" s="121" t="s">
        <v>5</v>
      </c>
      <c r="L124" s="121" t="s">
        <v>5</v>
      </c>
      <c r="M124" s="150" t="s">
        <v>5</v>
      </c>
      <c r="N124" s="482" t="s">
        <v>5</v>
      </c>
      <c r="O124" s="188" t="s">
        <v>5</v>
      </c>
      <c r="P124" s="494" t="s">
        <v>5</v>
      </c>
      <c r="Q124" s="188"/>
      <c r="R124" s="56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2:48" s="4" customFormat="1" ht="30" customHeight="1" x14ac:dyDescent="0.2">
      <c r="B125" s="115"/>
      <c r="C125" s="72" t="s">
        <v>5</v>
      </c>
      <c r="D125" s="123" t="s">
        <v>72</v>
      </c>
      <c r="E125" s="308"/>
      <c r="F125" s="309"/>
      <c r="G125" s="149" t="s">
        <v>5</v>
      </c>
      <c r="H125" s="164" t="s">
        <v>5</v>
      </c>
      <c r="I125" s="164" t="s">
        <v>5</v>
      </c>
      <c r="J125" s="116" t="s">
        <v>5</v>
      </c>
      <c r="K125" s="116" t="s">
        <v>5</v>
      </c>
      <c r="L125" s="116" t="s">
        <v>5</v>
      </c>
      <c r="M125" s="149" t="s">
        <v>5</v>
      </c>
      <c r="N125" s="481" t="s">
        <v>5</v>
      </c>
      <c r="O125" s="187" t="s">
        <v>5</v>
      </c>
      <c r="P125" s="493" t="s">
        <v>5</v>
      </c>
      <c r="Q125" s="187"/>
      <c r="R125" s="56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2:48" s="7" customFormat="1" ht="30" customHeight="1" x14ac:dyDescent="0.2">
      <c r="B126" s="355">
        <v>78</v>
      </c>
      <c r="C126" s="343" t="s">
        <v>22</v>
      </c>
      <c r="D126" s="344" t="s">
        <v>199</v>
      </c>
      <c r="E126" s="356" t="s">
        <v>396</v>
      </c>
      <c r="F126" s="305" t="s">
        <v>365</v>
      </c>
      <c r="G126" s="346" t="s">
        <v>15</v>
      </c>
      <c r="H126" s="357" t="s">
        <v>353</v>
      </c>
      <c r="I126" s="347">
        <v>12</v>
      </c>
      <c r="J126" s="348">
        <v>140</v>
      </c>
      <c r="K126" s="348">
        <v>7</v>
      </c>
      <c r="L126" s="348">
        <v>20</v>
      </c>
      <c r="M126" s="349">
        <v>1680</v>
      </c>
      <c r="N126" s="484">
        <f t="shared" ref="N126:N127" si="57">IFERROR(O126*I126,0)</f>
        <v>0</v>
      </c>
      <c r="O126" s="350">
        <v>0</v>
      </c>
      <c r="P126" s="497">
        <f t="shared" ref="P126:P127" si="58">O126/J126</f>
        <v>0</v>
      </c>
      <c r="Q126" s="351"/>
      <c r="R126" s="56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pans="2:48" s="7" customFormat="1" ht="30" customHeight="1" x14ac:dyDescent="0.2">
      <c r="B127" s="109">
        <v>79</v>
      </c>
      <c r="C127" s="73" t="s">
        <v>9</v>
      </c>
      <c r="D127" s="130" t="s">
        <v>399</v>
      </c>
      <c r="E127" s="302" t="s">
        <v>403</v>
      </c>
      <c r="F127" s="305" t="s">
        <v>365</v>
      </c>
      <c r="G127" s="158" t="s">
        <v>400</v>
      </c>
      <c r="H127" s="357" t="s">
        <v>401</v>
      </c>
      <c r="I127" s="347">
        <v>15</v>
      </c>
      <c r="J127" s="348">
        <f>K127*L127</f>
        <v>140</v>
      </c>
      <c r="K127" s="348">
        <v>7</v>
      </c>
      <c r="L127" s="348">
        <v>20</v>
      </c>
      <c r="M127" s="349">
        <f>I127*J127</f>
        <v>2100</v>
      </c>
      <c r="N127" s="484">
        <f t="shared" si="57"/>
        <v>0</v>
      </c>
      <c r="O127" s="350">
        <v>0</v>
      </c>
      <c r="P127" s="497">
        <f t="shared" si="58"/>
        <v>0</v>
      </c>
      <c r="Q127" s="192"/>
      <c r="R127" s="56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pans="2:48" s="4" customFormat="1" ht="30" customHeight="1" x14ac:dyDescent="0.2">
      <c r="B128" s="354"/>
      <c r="C128" s="335" t="s">
        <v>5</v>
      </c>
      <c r="D128" s="336" t="s">
        <v>45</v>
      </c>
      <c r="E128" s="337"/>
      <c r="F128" s="307"/>
      <c r="G128" s="338" t="s">
        <v>5</v>
      </c>
      <c r="H128" s="339" t="s">
        <v>5</v>
      </c>
      <c r="I128" s="339" t="s">
        <v>5</v>
      </c>
      <c r="J128" s="340" t="s">
        <v>5</v>
      </c>
      <c r="K128" s="340" t="s">
        <v>5</v>
      </c>
      <c r="L128" s="340" t="s">
        <v>5</v>
      </c>
      <c r="M128" s="338" t="s">
        <v>5</v>
      </c>
      <c r="N128" s="485" t="s">
        <v>5</v>
      </c>
      <c r="O128" s="342" t="s">
        <v>5</v>
      </c>
      <c r="P128" s="498" t="s">
        <v>5</v>
      </c>
      <c r="Q128" s="342"/>
      <c r="R128" s="56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2:48" s="4" customFormat="1" ht="30" customHeight="1" x14ac:dyDescent="0.2">
      <c r="B129" s="115"/>
      <c r="C129" s="72" t="s">
        <v>5</v>
      </c>
      <c r="D129" s="123" t="s">
        <v>406</v>
      </c>
      <c r="E129" s="308"/>
      <c r="F129" s="309"/>
      <c r="G129" s="149" t="s">
        <v>5</v>
      </c>
      <c r="H129" s="164" t="s">
        <v>5</v>
      </c>
      <c r="I129" s="164" t="s">
        <v>5</v>
      </c>
      <c r="J129" s="116" t="s">
        <v>5</v>
      </c>
      <c r="K129" s="116" t="s">
        <v>5</v>
      </c>
      <c r="L129" s="116" t="s">
        <v>5</v>
      </c>
      <c r="M129" s="149" t="s">
        <v>5</v>
      </c>
      <c r="N129" s="481" t="s">
        <v>5</v>
      </c>
      <c r="O129" s="187" t="s">
        <v>5</v>
      </c>
      <c r="P129" s="493" t="s">
        <v>5</v>
      </c>
      <c r="Q129" s="187"/>
      <c r="R129" s="56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2:48" s="4" customFormat="1" ht="30" customHeight="1" thickBot="1" x14ac:dyDescent="0.25">
      <c r="B130" s="117">
        <v>80</v>
      </c>
      <c r="C130" s="73" t="s">
        <v>9</v>
      </c>
      <c r="D130" s="137" t="s">
        <v>409</v>
      </c>
      <c r="E130" s="312" t="s">
        <v>420</v>
      </c>
      <c r="F130" s="316"/>
      <c r="G130" s="157" t="s">
        <v>16</v>
      </c>
      <c r="H130" s="171" t="s">
        <v>414</v>
      </c>
      <c r="I130" s="171">
        <v>8</v>
      </c>
      <c r="J130" s="31">
        <v>135</v>
      </c>
      <c r="K130" s="31">
        <v>5</v>
      </c>
      <c r="L130" s="31">
        <v>27</v>
      </c>
      <c r="M130" s="87">
        <v>1080</v>
      </c>
      <c r="N130" s="381">
        <f>IFERROR(O130*I130,"-")</f>
        <v>0</v>
      </c>
      <c r="O130" s="179">
        <v>0</v>
      </c>
      <c r="P130" s="489">
        <f>IFERROR(O130/J130,"-")</f>
        <v>0</v>
      </c>
      <c r="Q130" s="193"/>
      <c r="R130" s="56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2:48" s="4" customFormat="1" ht="30" customHeight="1" x14ac:dyDescent="0.2">
      <c r="B131" s="138"/>
      <c r="C131" s="139" t="s">
        <v>5</v>
      </c>
      <c r="D131" s="140" t="s">
        <v>47</v>
      </c>
      <c r="E131" s="306"/>
      <c r="F131" s="307"/>
      <c r="G131" s="150" t="s">
        <v>5</v>
      </c>
      <c r="H131" s="165" t="s">
        <v>5</v>
      </c>
      <c r="I131" s="165" t="s">
        <v>5</v>
      </c>
      <c r="J131" s="121" t="s">
        <v>5</v>
      </c>
      <c r="K131" s="121" t="s">
        <v>5</v>
      </c>
      <c r="L131" s="121" t="s">
        <v>5</v>
      </c>
      <c r="M131" s="150" t="s">
        <v>5</v>
      </c>
      <c r="N131" s="482" t="s">
        <v>5</v>
      </c>
      <c r="O131" s="188" t="s">
        <v>5</v>
      </c>
      <c r="P131" s="494" t="s">
        <v>5</v>
      </c>
      <c r="Q131" s="188"/>
      <c r="R131" s="56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2:48" s="4" customFormat="1" ht="30" customHeight="1" x14ac:dyDescent="0.2">
      <c r="B132" s="115"/>
      <c r="C132" s="72" t="s">
        <v>5</v>
      </c>
      <c r="D132" s="123" t="s">
        <v>48</v>
      </c>
      <c r="E132" s="308"/>
      <c r="F132" s="309"/>
      <c r="G132" s="149" t="s">
        <v>5</v>
      </c>
      <c r="H132" s="164" t="s">
        <v>5</v>
      </c>
      <c r="I132" s="164" t="s">
        <v>5</v>
      </c>
      <c r="J132" s="116" t="s">
        <v>5</v>
      </c>
      <c r="K132" s="116" t="s">
        <v>5</v>
      </c>
      <c r="L132" s="116" t="s">
        <v>5</v>
      </c>
      <c r="M132" s="149" t="s">
        <v>5</v>
      </c>
      <c r="N132" s="481" t="s">
        <v>5</v>
      </c>
      <c r="O132" s="187" t="s">
        <v>5</v>
      </c>
      <c r="P132" s="493" t="s">
        <v>5</v>
      </c>
      <c r="Q132" s="187"/>
      <c r="R132" s="56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2:48" s="4" customFormat="1" ht="30" customHeight="1" x14ac:dyDescent="0.2">
      <c r="B133" s="96">
        <v>81</v>
      </c>
      <c r="C133" s="71" t="s">
        <v>19</v>
      </c>
      <c r="D133" s="124" t="s">
        <v>200</v>
      </c>
      <c r="E133" s="310" t="s">
        <v>264</v>
      </c>
      <c r="F133" s="311" t="s">
        <v>365</v>
      </c>
      <c r="G133" s="155" t="s">
        <v>16</v>
      </c>
      <c r="H133" s="169" t="s">
        <v>360</v>
      </c>
      <c r="I133" s="169">
        <v>7</v>
      </c>
      <c r="J133" s="24">
        <v>192</v>
      </c>
      <c r="K133" s="24">
        <v>24</v>
      </c>
      <c r="L133" s="24">
        <v>8</v>
      </c>
      <c r="M133" s="85">
        <f t="shared" ref="M133:M135" si="59">I133*J133</f>
        <v>1344</v>
      </c>
      <c r="N133" s="381">
        <f>IFERROR(O133*I133,"-")</f>
        <v>0</v>
      </c>
      <c r="O133" s="179">
        <v>0</v>
      </c>
      <c r="P133" s="489">
        <f>IFERROR(O133/J133,"-")</f>
        <v>0</v>
      </c>
      <c r="Q133" s="192"/>
      <c r="R133" s="56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2:48" s="4" customFormat="1" ht="30" customHeight="1" x14ac:dyDescent="0.2">
      <c r="B134" s="109">
        <v>82</v>
      </c>
      <c r="C134" s="73" t="s">
        <v>19</v>
      </c>
      <c r="D134" s="130" t="s">
        <v>201</v>
      </c>
      <c r="E134" s="310" t="s">
        <v>265</v>
      </c>
      <c r="F134" s="311" t="s">
        <v>365</v>
      </c>
      <c r="G134" s="158" t="s">
        <v>14</v>
      </c>
      <c r="H134" s="169" t="s">
        <v>361</v>
      </c>
      <c r="I134" s="169">
        <v>18</v>
      </c>
      <c r="J134" s="24">
        <v>120</v>
      </c>
      <c r="K134" s="24">
        <v>8</v>
      </c>
      <c r="L134" s="24">
        <v>15</v>
      </c>
      <c r="M134" s="85">
        <f t="shared" si="59"/>
        <v>2160</v>
      </c>
      <c r="N134" s="381">
        <f t="shared" ref="N134:N135" si="60">IFERROR(O134*I134,"-")</f>
        <v>0</v>
      </c>
      <c r="O134" s="179">
        <v>0</v>
      </c>
      <c r="P134" s="489">
        <f t="shared" ref="P134:P135" si="61">IFERROR(O134/J134,"-")</f>
        <v>0</v>
      </c>
      <c r="Q134" s="192"/>
      <c r="R134" s="56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2:48" s="4" customFormat="1" ht="30" customHeight="1" x14ac:dyDescent="0.2">
      <c r="B135" s="96">
        <v>83</v>
      </c>
      <c r="C135" s="71" t="s">
        <v>19</v>
      </c>
      <c r="D135" s="124" t="s">
        <v>202</v>
      </c>
      <c r="E135" s="310" t="s">
        <v>266</v>
      </c>
      <c r="F135" s="311" t="s">
        <v>365</v>
      </c>
      <c r="G135" s="155" t="s">
        <v>25</v>
      </c>
      <c r="H135" s="169" t="s">
        <v>350</v>
      </c>
      <c r="I135" s="169">
        <v>12</v>
      </c>
      <c r="J135" s="24">
        <v>128</v>
      </c>
      <c r="K135" s="24">
        <v>8</v>
      </c>
      <c r="L135" s="24">
        <v>16</v>
      </c>
      <c r="M135" s="85">
        <f t="shared" si="59"/>
        <v>1536</v>
      </c>
      <c r="N135" s="381">
        <f t="shared" si="60"/>
        <v>0</v>
      </c>
      <c r="O135" s="179">
        <v>0</v>
      </c>
      <c r="P135" s="489">
        <f t="shared" si="61"/>
        <v>0</v>
      </c>
      <c r="Q135" s="192"/>
      <c r="R135" s="56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2:48" s="4" customFormat="1" ht="30" customHeight="1" x14ac:dyDescent="0.2">
      <c r="B136" s="115"/>
      <c r="C136" s="72" t="s">
        <v>5</v>
      </c>
      <c r="D136" s="123" t="s">
        <v>49</v>
      </c>
      <c r="E136" s="308"/>
      <c r="F136" s="309"/>
      <c r="G136" s="149" t="s">
        <v>5</v>
      </c>
      <c r="H136" s="164" t="s">
        <v>5</v>
      </c>
      <c r="I136" s="164" t="s">
        <v>5</v>
      </c>
      <c r="J136" s="116" t="s">
        <v>5</v>
      </c>
      <c r="K136" s="116" t="s">
        <v>5</v>
      </c>
      <c r="L136" s="116" t="s">
        <v>5</v>
      </c>
      <c r="M136" s="149" t="s">
        <v>5</v>
      </c>
      <c r="N136" s="481" t="s">
        <v>5</v>
      </c>
      <c r="O136" s="186"/>
      <c r="P136" s="493" t="s">
        <v>5</v>
      </c>
      <c r="Q136" s="187"/>
      <c r="R136" s="56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2:48" s="4" customFormat="1" ht="30" customHeight="1" x14ac:dyDescent="0.2">
      <c r="B137" s="96">
        <v>84</v>
      </c>
      <c r="C137" s="71" t="s">
        <v>19</v>
      </c>
      <c r="D137" s="124" t="s">
        <v>388</v>
      </c>
      <c r="E137" s="310" t="s">
        <v>382</v>
      </c>
      <c r="F137" s="311" t="s">
        <v>364</v>
      </c>
      <c r="G137" s="155" t="s">
        <v>37</v>
      </c>
      <c r="H137" s="169" t="s">
        <v>352</v>
      </c>
      <c r="I137" s="169">
        <v>6</v>
      </c>
      <c r="J137" s="24">
        <v>80</v>
      </c>
      <c r="K137" s="24">
        <v>10</v>
      </c>
      <c r="L137" s="24">
        <v>8</v>
      </c>
      <c r="M137" s="85">
        <f t="shared" ref="M137:M140" si="62">I137*J137</f>
        <v>480</v>
      </c>
      <c r="N137" s="381">
        <f t="shared" ref="N137:N140" si="63">IFERROR(O137*I137,"-")</f>
        <v>0</v>
      </c>
      <c r="O137" s="179">
        <v>0</v>
      </c>
      <c r="P137" s="489">
        <f t="shared" ref="P137:P140" si="64">IFERROR(O137/J137,"-")</f>
        <v>0</v>
      </c>
      <c r="Q137" s="192"/>
      <c r="R137" s="56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2:48" s="4" customFormat="1" ht="30" customHeight="1" x14ac:dyDescent="0.2">
      <c r="B138" s="96">
        <v>85</v>
      </c>
      <c r="C138" s="73" t="s">
        <v>19</v>
      </c>
      <c r="D138" s="130" t="s">
        <v>203</v>
      </c>
      <c r="E138" s="310" t="s">
        <v>267</v>
      </c>
      <c r="F138" s="311" t="s">
        <v>365</v>
      </c>
      <c r="G138" s="158" t="s">
        <v>16</v>
      </c>
      <c r="H138" s="169" t="s">
        <v>360</v>
      </c>
      <c r="I138" s="169">
        <v>7</v>
      </c>
      <c r="J138" s="24">
        <v>192</v>
      </c>
      <c r="K138" s="24">
        <v>24</v>
      </c>
      <c r="L138" s="24">
        <v>8</v>
      </c>
      <c r="M138" s="85">
        <f t="shared" si="62"/>
        <v>1344</v>
      </c>
      <c r="N138" s="381">
        <f t="shared" si="63"/>
        <v>0</v>
      </c>
      <c r="O138" s="179">
        <v>0</v>
      </c>
      <c r="P138" s="489">
        <f t="shared" si="64"/>
        <v>0</v>
      </c>
      <c r="Q138" s="192"/>
      <c r="R138" s="56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2:48" s="4" customFormat="1" ht="30" customHeight="1" x14ac:dyDescent="0.2">
      <c r="B139" s="96">
        <v>86</v>
      </c>
      <c r="C139" s="73" t="s">
        <v>19</v>
      </c>
      <c r="D139" s="130" t="s">
        <v>204</v>
      </c>
      <c r="E139" s="310" t="s">
        <v>268</v>
      </c>
      <c r="F139" s="311" t="s">
        <v>365</v>
      </c>
      <c r="G139" s="158" t="s">
        <v>14</v>
      </c>
      <c r="H139" s="169" t="s">
        <v>361</v>
      </c>
      <c r="I139" s="169">
        <v>18</v>
      </c>
      <c r="J139" s="24">
        <v>120</v>
      </c>
      <c r="K139" s="24">
        <v>8</v>
      </c>
      <c r="L139" s="24">
        <v>15</v>
      </c>
      <c r="M139" s="85">
        <f t="shared" si="62"/>
        <v>2160</v>
      </c>
      <c r="N139" s="381">
        <f t="shared" si="63"/>
        <v>0</v>
      </c>
      <c r="O139" s="179">
        <v>0</v>
      </c>
      <c r="P139" s="489">
        <f t="shared" si="64"/>
        <v>0</v>
      </c>
      <c r="Q139" s="192"/>
      <c r="R139" s="56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2:48" s="4" customFormat="1" ht="30" customHeight="1" x14ac:dyDescent="0.2">
      <c r="B140" s="96">
        <v>87</v>
      </c>
      <c r="C140" s="71" t="s">
        <v>19</v>
      </c>
      <c r="D140" s="124" t="s">
        <v>205</v>
      </c>
      <c r="E140" s="310" t="s">
        <v>269</v>
      </c>
      <c r="F140" s="311" t="s">
        <v>365</v>
      </c>
      <c r="G140" s="155" t="s">
        <v>25</v>
      </c>
      <c r="H140" s="169" t="s">
        <v>350</v>
      </c>
      <c r="I140" s="169">
        <v>12</v>
      </c>
      <c r="J140" s="24">
        <v>128</v>
      </c>
      <c r="K140" s="24">
        <v>8</v>
      </c>
      <c r="L140" s="24">
        <v>16</v>
      </c>
      <c r="M140" s="85">
        <f t="shared" si="62"/>
        <v>1536</v>
      </c>
      <c r="N140" s="381">
        <f t="shared" si="63"/>
        <v>0</v>
      </c>
      <c r="O140" s="179">
        <v>0</v>
      </c>
      <c r="P140" s="489">
        <f t="shared" si="64"/>
        <v>0</v>
      </c>
      <c r="Q140" s="192"/>
      <c r="R140" s="56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2:48" s="4" customFormat="1" ht="30" customHeight="1" x14ac:dyDescent="0.2">
      <c r="B141" s="115"/>
      <c r="C141" s="72" t="s">
        <v>5</v>
      </c>
      <c r="D141" s="123" t="s">
        <v>51</v>
      </c>
      <c r="E141" s="308"/>
      <c r="F141" s="309"/>
      <c r="G141" s="149" t="s">
        <v>5</v>
      </c>
      <c r="H141" s="164" t="s">
        <v>5</v>
      </c>
      <c r="I141" s="164" t="s">
        <v>5</v>
      </c>
      <c r="J141" s="116" t="s">
        <v>5</v>
      </c>
      <c r="K141" s="116" t="s">
        <v>5</v>
      </c>
      <c r="L141" s="116" t="s">
        <v>5</v>
      </c>
      <c r="M141" s="149" t="s">
        <v>5</v>
      </c>
      <c r="N141" s="481" t="s">
        <v>5</v>
      </c>
      <c r="O141" s="186"/>
      <c r="P141" s="493" t="s">
        <v>5</v>
      </c>
      <c r="Q141" s="187"/>
      <c r="R141" s="56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2:48" s="4" customFormat="1" ht="30" customHeight="1" x14ac:dyDescent="0.2">
      <c r="B142" s="96">
        <v>88</v>
      </c>
      <c r="C142" s="73" t="s">
        <v>19</v>
      </c>
      <c r="D142" s="130" t="s">
        <v>206</v>
      </c>
      <c r="E142" s="310" t="s">
        <v>270</v>
      </c>
      <c r="F142" s="311" t="s">
        <v>365</v>
      </c>
      <c r="G142" s="158" t="s">
        <v>16</v>
      </c>
      <c r="H142" s="169" t="s">
        <v>360</v>
      </c>
      <c r="I142" s="169">
        <v>7</v>
      </c>
      <c r="J142" s="24">
        <v>192</v>
      </c>
      <c r="K142" s="24">
        <v>24</v>
      </c>
      <c r="L142" s="24">
        <v>8</v>
      </c>
      <c r="M142" s="85">
        <f t="shared" ref="M142:M143" si="65">I142*J142</f>
        <v>1344</v>
      </c>
      <c r="N142" s="381">
        <f t="shared" ref="N142:N143" si="66">IFERROR(O142*I142,"-")</f>
        <v>0</v>
      </c>
      <c r="O142" s="179">
        <v>0</v>
      </c>
      <c r="P142" s="489">
        <f t="shared" ref="P142:P143" si="67">IFERROR(O142/J142,"-")</f>
        <v>0</v>
      </c>
      <c r="Q142" s="192"/>
      <c r="R142" s="56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2:48" s="4" customFormat="1" ht="30" customHeight="1" thickBot="1" x14ac:dyDescent="0.25">
      <c r="B143" s="117">
        <v>89</v>
      </c>
      <c r="C143" s="77" t="s">
        <v>19</v>
      </c>
      <c r="D143" s="137" t="s">
        <v>207</v>
      </c>
      <c r="E143" s="312" t="s">
        <v>271</v>
      </c>
      <c r="F143" s="316" t="s">
        <v>365</v>
      </c>
      <c r="G143" s="157" t="s">
        <v>25</v>
      </c>
      <c r="H143" s="171" t="s">
        <v>350</v>
      </c>
      <c r="I143" s="171">
        <v>12</v>
      </c>
      <c r="J143" s="31">
        <v>128</v>
      </c>
      <c r="K143" s="31">
        <v>8</v>
      </c>
      <c r="L143" s="31">
        <v>16</v>
      </c>
      <c r="M143" s="87">
        <f t="shared" si="65"/>
        <v>1536</v>
      </c>
      <c r="N143" s="381">
        <f t="shared" si="66"/>
        <v>0</v>
      </c>
      <c r="O143" s="179">
        <v>0</v>
      </c>
      <c r="P143" s="489">
        <f t="shared" si="67"/>
        <v>0</v>
      </c>
      <c r="Q143" s="193"/>
      <c r="R143" s="56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2:48" s="4" customFormat="1" ht="30" customHeight="1" thickBot="1" x14ac:dyDescent="0.25">
      <c r="B144" s="138"/>
      <c r="C144" s="139" t="s">
        <v>5</v>
      </c>
      <c r="D144" s="140" t="s">
        <v>68</v>
      </c>
      <c r="E144" s="306"/>
      <c r="F144" s="307"/>
      <c r="G144" s="150" t="s">
        <v>5</v>
      </c>
      <c r="H144" s="165" t="s">
        <v>5</v>
      </c>
      <c r="I144" s="165" t="s">
        <v>5</v>
      </c>
      <c r="J144" s="121" t="s">
        <v>5</v>
      </c>
      <c r="K144" s="121" t="s">
        <v>5</v>
      </c>
      <c r="L144" s="121" t="s">
        <v>5</v>
      </c>
      <c r="M144" s="150" t="s">
        <v>5</v>
      </c>
      <c r="N144" s="482" t="s">
        <v>5</v>
      </c>
      <c r="O144" s="181" t="s">
        <v>5</v>
      </c>
      <c r="P144" s="494" t="s">
        <v>5</v>
      </c>
      <c r="Q144" s="198"/>
      <c r="R144" s="56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2:48" s="4" customFormat="1" ht="30" customHeight="1" thickTop="1" x14ac:dyDescent="0.2">
      <c r="B145" s="115"/>
      <c r="C145" s="72" t="s">
        <v>5</v>
      </c>
      <c r="D145" s="123" t="s">
        <v>33</v>
      </c>
      <c r="E145" s="308"/>
      <c r="F145" s="309"/>
      <c r="G145" s="149" t="s">
        <v>5</v>
      </c>
      <c r="H145" s="164" t="s">
        <v>5</v>
      </c>
      <c r="I145" s="164" t="s">
        <v>5</v>
      </c>
      <c r="J145" s="116" t="s">
        <v>5</v>
      </c>
      <c r="K145" s="116" t="s">
        <v>5</v>
      </c>
      <c r="L145" s="116" t="s">
        <v>5</v>
      </c>
      <c r="M145" s="149" t="s">
        <v>5</v>
      </c>
      <c r="N145" s="481" t="s">
        <v>5</v>
      </c>
      <c r="O145" s="186"/>
      <c r="P145" s="493" t="s">
        <v>5</v>
      </c>
      <c r="Q145" s="199"/>
      <c r="R145" s="56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2:48" s="4" customFormat="1" ht="30" customHeight="1" thickBot="1" x14ac:dyDescent="0.25">
      <c r="B146" s="117">
        <v>90</v>
      </c>
      <c r="C146" s="77" t="s">
        <v>32</v>
      </c>
      <c r="D146" s="137" t="s">
        <v>208</v>
      </c>
      <c r="E146" s="312" t="s">
        <v>272</v>
      </c>
      <c r="F146" s="322" t="s">
        <v>365</v>
      </c>
      <c r="G146" s="157" t="s">
        <v>16</v>
      </c>
      <c r="H146" s="169" t="s">
        <v>350</v>
      </c>
      <c r="I146" s="171">
        <v>12</v>
      </c>
      <c r="J146" s="31">
        <v>144</v>
      </c>
      <c r="K146" s="31">
        <v>9</v>
      </c>
      <c r="L146" s="31">
        <v>16</v>
      </c>
      <c r="M146" s="87">
        <f t="shared" ref="M146" si="68">I146*J146</f>
        <v>1728</v>
      </c>
      <c r="N146" s="381">
        <f>IFERROR(O146*I146,"-")</f>
        <v>0</v>
      </c>
      <c r="O146" s="179">
        <v>0</v>
      </c>
      <c r="P146" s="489">
        <f>IFERROR(O146/J146,"-")</f>
        <v>0</v>
      </c>
      <c r="Q146" s="200"/>
      <c r="R146" s="56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2:48" s="22" customFormat="1" ht="36.75" customHeight="1" x14ac:dyDescent="0.2">
      <c r="D147" s="21"/>
      <c r="E147" s="323"/>
      <c r="F147" s="323"/>
      <c r="G147" s="47"/>
      <c r="H147" s="48"/>
      <c r="I147" s="48"/>
      <c r="J147" s="48"/>
      <c r="K147" s="48"/>
      <c r="L147" s="48"/>
      <c r="M147" s="48"/>
      <c r="N147" s="49"/>
      <c r="O147" s="5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</row>
    <row r="148" spans="2:48" s="22" customFormat="1" ht="11.25" x14ac:dyDescent="0.2">
      <c r="B148" s="51"/>
      <c r="C148" s="51"/>
      <c r="D148" s="52"/>
      <c r="E148" s="324"/>
      <c r="F148" s="324"/>
      <c r="G148" s="47"/>
      <c r="H148" s="48"/>
      <c r="I148" s="48"/>
      <c r="J148" s="48"/>
      <c r="K148" s="48"/>
      <c r="L148" s="48"/>
      <c r="M148" s="48"/>
      <c r="N148" s="49"/>
      <c r="O148" s="5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</row>
    <row r="149" spans="2:48" s="22" customFormat="1" ht="13.5" customHeight="1" x14ac:dyDescent="0.2">
      <c r="B149" s="45"/>
      <c r="C149" s="45"/>
      <c r="D149" s="60"/>
      <c r="E149" s="325"/>
      <c r="F149" s="325"/>
      <c r="G149" s="47"/>
      <c r="H149" s="48"/>
      <c r="I149" s="48"/>
      <c r="J149" s="48"/>
      <c r="K149" s="48"/>
      <c r="L149" s="48"/>
      <c r="M149" s="48"/>
      <c r="N149" s="49"/>
      <c r="O149" s="5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</row>
    <row r="150" spans="2:48" s="36" customFormat="1" x14ac:dyDescent="0.2">
      <c r="B150" s="45"/>
      <c r="C150" s="45"/>
      <c r="D150" s="46"/>
      <c r="E150" s="326"/>
      <c r="F150" s="326"/>
      <c r="G150" s="61"/>
      <c r="H150" s="62"/>
      <c r="I150" s="62"/>
      <c r="J150" s="62"/>
      <c r="K150" s="62"/>
      <c r="L150" s="62"/>
      <c r="M150" s="62"/>
      <c r="N150" s="63"/>
      <c r="O150" s="37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</row>
    <row r="151" spans="2:48" s="36" customFormat="1" x14ac:dyDescent="0.2">
      <c r="B151" s="45"/>
      <c r="C151" s="45"/>
      <c r="D151" s="46"/>
      <c r="E151" s="326"/>
      <c r="F151" s="326"/>
      <c r="G151" s="61"/>
      <c r="H151" s="62"/>
      <c r="I151" s="62"/>
      <c r="J151" s="62"/>
      <c r="K151" s="62"/>
      <c r="L151" s="62"/>
      <c r="M151" s="62"/>
      <c r="N151" s="63"/>
      <c r="O151" s="37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</row>
    <row r="152" spans="2:48" s="36" customFormat="1" x14ac:dyDescent="0.2">
      <c r="B152" s="45"/>
      <c r="C152" s="45"/>
      <c r="D152" s="46"/>
      <c r="E152" s="326"/>
      <c r="F152" s="326"/>
      <c r="G152" s="61"/>
      <c r="H152" s="62"/>
      <c r="I152" s="62"/>
      <c r="J152" s="62"/>
      <c r="K152" s="62"/>
      <c r="L152" s="62"/>
      <c r="M152" s="62"/>
      <c r="N152" s="63"/>
      <c r="O152" s="37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</row>
    <row r="153" spans="2:48" s="36" customFormat="1" x14ac:dyDescent="0.2">
      <c r="B153" s="45"/>
      <c r="C153" s="45"/>
      <c r="D153" s="46"/>
      <c r="E153" s="326"/>
      <c r="F153" s="326"/>
      <c r="G153" s="61"/>
      <c r="H153" s="62"/>
      <c r="I153" s="62"/>
      <c r="J153" s="62"/>
      <c r="K153" s="62"/>
      <c r="L153" s="62"/>
      <c r="M153" s="62"/>
      <c r="N153" s="63"/>
      <c r="O153" s="37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</row>
    <row r="154" spans="2:48" s="36" customFormat="1" x14ac:dyDescent="0.2">
      <c r="B154" s="45"/>
      <c r="C154" s="45"/>
      <c r="D154" s="46"/>
      <c r="E154" s="326"/>
      <c r="F154" s="326"/>
      <c r="G154" s="61"/>
      <c r="H154" s="62"/>
      <c r="I154" s="62"/>
      <c r="J154" s="62"/>
      <c r="K154" s="62"/>
      <c r="L154" s="62"/>
      <c r="M154" s="62"/>
      <c r="N154" s="63"/>
      <c r="O154" s="37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</row>
    <row r="155" spans="2:48" s="36" customFormat="1" x14ac:dyDescent="0.2">
      <c r="B155" s="45"/>
      <c r="C155" s="45"/>
      <c r="D155" s="46"/>
      <c r="E155" s="326"/>
      <c r="F155" s="326"/>
      <c r="G155" s="61"/>
      <c r="H155" s="62"/>
      <c r="I155" s="62"/>
      <c r="J155" s="62"/>
      <c r="K155" s="62"/>
      <c r="L155" s="62"/>
      <c r="M155" s="62"/>
      <c r="N155" s="63"/>
      <c r="O155" s="37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</row>
    <row r="156" spans="2:48" s="36" customFormat="1" x14ac:dyDescent="0.2">
      <c r="B156" s="45"/>
      <c r="C156" s="45"/>
      <c r="D156" s="46"/>
      <c r="E156" s="326"/>
      <c r="F156" s="326"/>
      <c r="G156" s="61"/>
      <c r="H156" s="62"/>
      <c r="I156" s="62"/>
      <c r="J156" s="62"/>
      <c r="K156" s="62"/>
      <c r="L156" s="62"/>
      <c r="M156" s="62"/>
      <c r="N156" s="63"/>
      <c r="O156" s="37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</row>
    <row r="157" spans="2:48" s="36" customFormat="1" x14ac:dyDescent="0.2">
      <c r="B157" s="45"/>
      <c r="C157" s="45"/>
      <c r="D157" s="46"/>
      <c r="E157" s="326"/>
      <c r="F157" s="326"/>
      <c r="G157" s="61"/>
      <c r="H157" s="62"/>
      <c r="I157" s="62"/>
      <c r="J157" s="62"/>
      <c r="K157" s="62"/>
      <c r="L157" s="62"/>
      <c r="M157" s="62"/>
      <c r="N157" s="63"/>
      <c r="O157" s="37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</row>
    <row r="158" spans="2:48" s="36" customFormat="1" x14ac:dyDescent="0.2">
      <c r="B158" s="45"/>
      <c r="C158" s="45"/>
      <c r="D158" s="46"/>
      <c r="E158" s="326"/>
      <c r="F158" s="326"/>
      <c r="G158" s="61"/>
      <c r="H158" s="62"/>
      <c r="I158" s="62"/>
      <c r="J158" s="62"/>
      <c r="K158" s="62"/>
      <c r="L158" s="62"/>
      <c r="M158" s="62"/>
      <c r="N158" s="63"/>
      <c r="O158" s="37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</row>
    <row r="159" spans="2:48" s="36" customFormat="1" x14ac:dyDescent="0.2">
      <c r="B159" s="45"/>
      <c r="C159" s="45"/>
      <c r="D159" s="46"/>
      <c r="E159" s="326"/>
      <c r="F159" s="326"/>
      <c r="G159" s="61"/>
      <c r="H159" s="62"/>
      <c r="I159" s="62"/>
      <c r="J159" s="62"/>
      <c r="K159" s="62"/>
      <c r="L159" s="62"/>
      <c r="M159" s="62"/>
      <c r="N159" s="63"/>
      <c r="O159" s="37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</row>
    <row r="160" spans="2:48" s="36" customFormat="1" x14ac:dyDescent="0.2">
      <c r="B160" s="45"/>
      <c r="C160" s="45"/>
      <c r="D160" s="46"/>
      <c r="E160" s="326"/>
      <c r="F160" s="326"/>
      <c r="G160" s="61"/>
      <c r="H160" s="62"/>
      <c r="I160" s="62"/>
      <c r="J160" s="62"/>
      <c r="K160" s="62"/>
      <c r="L160" s="62"/>
      <c r="M160" s="62"/>
      <c r="N160" s="63"/>
      <c r="O160" s="37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</row>
    <row r="161" spans="2:47" s="36" customFormat="1" x14ac:dyDescent="0.2">
      <c r="B161" s="45"/>
      <c r="C161" s="45"/>
      <c r="D161" s="46"/>
      <c r="E161" s="326"/>
      <c r="F161" s="326"/>
      <c r="G161" s="61"/>
      <c r="H161" s="62"/>
      <c r="I161" s="62"/>
      <c r="J161" s="62"/>
      <c r="K161" s="62"/>
      <c r="L161" s="62"/>
      <c r="M161" s="62"/>
      <c r="N161" s="63"/>
      <c r="O161" s="37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</row>
    <row r="162" spans="2:47" s="36" customFormat="1" x14ac:dyDescent="0.2">
      <c r="B162" s="45"/>
      <c r="C162" s="45"/>
      <c r="D162" s="46"/>
      <c r="E162" s="326"/>
      <c r="F162" s="326"/>
      <c r="G162" s="61"/>
      <c r="H162" s="62"/>
      <c r="I162" s="62"/>
      <c r="J162" s="62"/>
      <c r="K162" s="62"/>
      <c r="L162" s="62"/>
      <c r="M162" s="62"/>
      <c r="N162" s="63"/>
      <c r="O162" s="37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</row>
    <row r="163" spans="2:47" s="36" customFormat="1" x14ac:dyDescent="0.2">
      <c r="B163" s="45"/>
      <c r="C163" s="45"/>
      <c r="D163" s="46"/>
      <c r="E163" s="326"/>
      <c r="F163" s="326"/>
      <c r="G163" s="61"/>
      <c r="H163" s="62"/>
      <c r="I163" s="62"/>
      <c r="J163" s="62"/>
      <c r="K163" s="62"/>
      <c r="L163" s="62"/>
      <c r="M163" s="62"/>
      <c r="N163" s="63"/>
      <c r="O163" s="37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</row>
    <row r="164" spans="2:47" s="36" customFormat="1" x14ac:dyDescent="0.2">
      <c r="B164" s="45"/>
      <c r="C164" s="45"/>
      <c r="D164" s="46"/>
      <c r="E164" s="326"/>
      <c r="F164" s="326"/>
      <c r="G164" s="61"/>
      <c r="H164" s="62"/>
      <c r="I164" s="62"/>
      <c r="J164" s="62"/>
      <c r="K164" s="62"/>
      <c r="L164" s="62"/>
      <c r="M164" s="62"/>
      <c r="N164" s="63"/>
      <c r="O164" s="37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</row>
    <row r="165" spans="2:47" s="36" customFormat="1" x14ac:dyDescent="0.2">
      <c r="B165" s="45"/>
      <c r="C165" s="45"/>
      <c r="D165" s="46"/>
      <c r="E165" s="326"/>
      <c r="F165" s="326"/>
      <c r="G165" s="61"/>
      <c r="H165" s="62"/>
      <c r="I165" s="62"/>
      <c r="J165" s="62"/>
      <c r="K165" s="62"/>
      <c r="L165" s="62"/>
      <c r="M165" s="62"/>
      <c r="N165" s="63"/>
      <c r="O165" s="37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</row>
    <row r="166" spans="2:47" s="36" customFormat="1" x14ac:dyDescent="0.2">
      <c r="B166" s="45"/>
      <c r="C166" s="45"/>
      <c r="D166" s="46"/>
      <c r="E166" s="326"/>
      <c r="F166" s="326"/>
      <c r="G166" s="61"/>
      <c r="H166" s="62"/>
      <c r="I166" s="62"/>
      <c r="J166" s="62"/>
      <c r="K166" s="62"/>
      <c r="L166" s="62"/>
      <c r="M166" s="62"/>
      <c r="N166" s="63"/>
      <c r="O166" s="37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</row>
    <row r="167" spans="2:47" s="36" customFormat="1" x14ac:dyDescent="0.2">
      <c r="B167" s="45"/>
      <c r="C167" s="45"/>
      <c r="D167" s="46"/>
      <c r="E167" s="326"/>
      <c r="F167" s="326"/>
      <c r="G167" s="61"/>
      <c r="H167" s="62"/>
      <c r="I167" s="62"/>
      <c r="J167" s="62"/>
      <c r="K167" s="62"/>
      <c r="L167" s="62"/>
      <c r="M167" s="62"/>
      <c r="N167" s="63"/>
      <c r="O167" s="37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</row>
    <row r="168" spans="2:47" s="36" customFormat="1" x14ac:dyDescent="0.2">
      <c r="B168" s="45"/>
      <c r="C168" s="45"/>
      <c r="D168" s="46"/>
      <c r="E168" s="326"/>
      <c r="F168" s="326"/>
      <c r="G168" s="61"/>
      <c r="H168" s="62"/>
      <c r="I168" s="62"/>
      <c r="J168" s="62"/>
      <c r="K168" s="62"/>
      <c r="L168" s="62"/>
      <c r="M168" s="62"/>
      <c r="N168" s="63"/>
      <c r="O168" s="37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</row>
    <row r="169" spans="2:47" s="36" customFormat="1" x14ac:dyDescent="0.2">
      <c r="B169" s="45"/>
      <c r="C169" s="45"/>
      <c r="D169" s="46"/>
      <c r="E169" s="326"/>
      <c r="F169" s="326"/>
      <c r="G169" s="61"/>
      <c r="H169" s="62"/>
      <c r="I169" s="62"/>
      <c r="J169" s="62"/>
      <c r="K169" s="62"/>
      <c r="L169" s="62"/>
      <c r="M169" s="62"/>
      <c r="N169" s="63"/>
      <c r="O169" s="37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</row>
    <row r="170" spans="2:47" s="36" customFormat="1" x14ac:dyDescent="0.2">
      <c r="B170" s="45"/>
      <c r="C170" s="45"/>
      <c r="D170" s="46"/>
      <c r="E170" s="326"/>
      <c r="F170" s="326"/>
      <c r="G170" s="61"/>
      <c r="H170" s="62"/>
      <c r="I170" s="62"/>
      <c r="J170" s="62"/>
      <c r="K170" s="62"/>
      <c r="L170" s="62"/>
      <c r="M170" s="62"/>
      <c r="N170" s="63"/>
      <c r="O170" s="37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</row>
    <row r="171" spans="2:47" s="36" customFormat="1" x14ac:dyDescent="0.2">
      <c r="B171" s="45"/>
      <c r="C171" s="45"/>
      <c r="D171" s="46"/>
      <c r="E171" s="326"/>
      <c r="F171" s="326"/>
      <c r="G171" s="61"/>
      <c r="H171" s="62"/>
      <c r="I171" s="62"/>
      <c r="J171" s="62"/>
      <c r="K171" s="62"/>
      <c r="L171" s="62"/>
      <c r="M171" s="62"/>
      <c r="N171" s="63"/>
      <c r="O171" s="37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</row>
    <row r="172" spans="2:47" s="36" customFormat="1" x14ac:dyDescent="0.2">
      <c r="B172" s="45"/>
      <c r="C172" s="45"/>
      <c r="D172" s="46"/>
      <c r="E172" s="326"/>
      <c r="F172" s="326"/>
      <c r="G172" s="61"/>
      <c r="H172" s="62"/>
      <c r="I172" s="62"/>
      <c r="J172" s="62"/>
      <c r="K172" s="62"/>
      <c r="L172" s="62"/>
      <c r="M172" s="62"/>
      <c r="N172" s="63"/>
      <c r="O172" s="37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</row>
    <row r="173" spans="2:47" s="36" customFormat="1" x14ac:dyDescent="0.2">
      <c r="B173" s="45"/>
      <c r="C173" s="45"/>
      <c r="D173" s="46"/>
      <c r="E173" s="326"/>
      <c r="F173" s="326"/>
      <c r="G173" s="61"/>
      <c r="H173" s="62"/>
      <c r="I173" s="62"/>
      <c r="J173" s="62"/>
      <c r="K173" s="62"/>
      <c r="L173" s="62"/>
      <c r="M173" s="62"/>
      <c r="N173" s="63"/>
      <c r="O173" s="37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</row>
    <row r="174" spans="2:47" s="36" customFormat="1" x14ac:dyDescent="0.2">
      <c r="B174" s="45"/>
      <c r="C174" s="45"/>
      <c r="D174" s="46"/>
      <c r="E174" s="326"/>
      <c r="F174" s="326"/>
      <c r="G174" s="61"/>
      <c r="H174" s="62"/>
      <c r="I174" s="62"/>
      <c r="J174" s="62"/>
      <c r="K174" s="62"/>
      <c r="L174" s="62"/>
      <c r="M174" s="62"/>
      <c r="N174" s="63"/>
      <c r="O174" s="37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</row>
    <row r="175" spans="2:47" s="36" customFormat="1" x14ac:dyDescent="0.2">
      <c r="B175" s="45"/>
      <c r="C175" s="45"/>
      <c r="D175" s="46"/>
      <c r="E175" s="326"/>
      <c r="F175" s="326"/>
      <c r="G175" s="61"/>
      <c r="H175" s="62"/>
      <c r="I175" s="62"/>
      <c r="J175" s="62"/>
      <c r="K175" s="62"/>
      <c r="L175" s="62"/>
      <c r="M175" s="62"/>
      <c r="N175" s="63"/>
      <c r="O175" s="37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</row>
    <row r="176" spans="2:47" s="36" customFormat="1" x14ac:dyDescent="0.2">
      <c r="B176" s="45"/>
      <c r="C176" s="45"/>
      <c r="D176" s="46"/>
      <c r="E176" s="326"/>
      <c r="F176" s="326"/>
      <c r="G176" s="61"/>
      <c r="H176" s="62"/>
      <c r="I176" s="62"/>
      <c r="J176" s="62"/>
      <c r="K176" s="62"/>
      <c r="L176" s="62"/>
      <c r="M176" s="62"/>
      <c r="N176" s="63"/>
      <c r="O176" s="37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</row>
    <row r="177" spans="2:47" s="36" customFormat="1" x14ac:dyDescent="0.2">
      <c r="B177" s="45"/>
      <c r="C177" s="45"/>
      <c r="D177" s="46"/>
      <c r="E177" s="326"/>
      <c r="F177" s="326"/>
      <c r="G177" s="61"/>
      <c r="H177" s="62"/>
      <c r="I177" s="62"/>
      <c r="J177" s="62"/>
      <c r="K177" s="62"/>
      <c r="L177" s="62"/>
      <c r="M177" s="62"/>
      <c r="N177" s="63"/>
      <c r="O177" s="37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</row>
    <row r="178" spans="2:47" s="36" customFormat="1" x14ac:dyDescent="0.2">
      <c r="B178" s="45"/>
      <c r="C178" s="45"/>
      <c r="D178" s="46"/>
      <c r="E178" s="326"/>
      <c r="F178" s="326"/>
      <c r="G178" s="61"/>
      <c r="H178" s="62"/>
      <c r="I178" s="62"/>
      <c r="J178" s="62"/>
      <c r="K178" s="62"/>
      <c r="L178" s="62"/>
      <c r="M178" s="62"/>
      <c r="N178" s="63"/>
      <c r="O178" s="37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</row>
    <row r="179" spans="2:47" s="36" customFormat="1" x14ac:dyDescent="0.2">
      <c r="B179" s="45"/>
      <c r="C179" s="45"/>
      <c r="D179" s="46"/>
      <c r="E179" s="326"/>
      <c r="F179" s="326"/>
      <c r="G179" s="61"/>
      <c r="H179" s="62"/>
      <c r="I179" s="62"/>
      <c r="J179" s="62"/>
      <c r="K179" s="62"/>
      <c r="L179" s="62"/>
      <c r="M179" s="62"/>
      <c r="N179" s="63"/>
      <c r="O179" s="37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</row>
    <row r="180" spans="2:47" s="36" customFormat="1" x14ac:dyDescent="0.2">
      <c r="B180" s="45"/>
      <c r="C180" s="45"/>
      <c r="D180" s="46"/>
      <c r="E180" s="326"/>
      <c r="F180" s="326"/>
      <c r="G180" s="61"/>
      <c r="H180" s="62"/>
      <c r="I180" s="62"/>
      <c r="J180" s="62"/>
      <c r="K180" s="62"/>
      <c r="L180" s="62"/>
      <c r="M180" s="62"/>
      <c r="N180" s="63"/>
      <c r="O180" s="37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</row>
    <row r="181" spans="2:47" s="36" customFormat="1" x14ac:dyDescent="0.2">
      <c r="B181" s="45"/>
      <c r="C181" s="45"/>
      <c r="D181" s="46"/>
      <c r="E181" s="326"/>
      <c r="F181" s="326"/>
      <c r="G181" s="61"/>
      <c r="H181" s="62"/>
      <c r="I181" s="62"/>
      <c r="J181" s="62"/>
      <c r="K181" s="62"/>
      <c r="L181" s="62"/>
      <c r="M181" s="62"/>
      <c r="N181" s="63"/>
      <c r="O181" s="37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</row>
    <row r="182" spans="2:47" s="36" customFormat="1" x14ac:dyDescent="0.2">
      <c r="B182" s="45"/>
      <c r="C182" s="45"/>
      <c r="D182" s="46"/>
      <c r="E182" s="326"/>
      <c r="F182" s="326"/>
      <c r="G182" s="61"/>
      <c r="H182" s="62"/>
      <c r="I182" s="62"/>
      <c r="J182" s="62"/>
      <c r="K182" s="62"/>
      <c r="L182" s="62"/>
      <c r="M182" s="62"/>
      <c r="N182" s="63"/>
      <c r="O182" s="37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</row>
    <row r="183" spans="2:47" s="36" customFormat="1" x14ac:dyDescent="0.2">
      <c r="B183" s="45"/>
      <c r="C183" s="45"/>
      <c r="D183" s="46"/>
      <c r="E183" s="326"/>
      <c r="F183" s="326"/>
      <c r="G183" s="61"/>
      <c r="H183" s="62"/>
      <c r="I183" s="62"/>
      <c r="J183" s="62"/>
      <c r="K183" s="62"/>
      <c r="L183" s="62"/>
      <c r="M183" s="62"/>
      <c r="N183" s="63"/>
      <c r="O183" s="37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</row>
    <row r="184" spans="2:47" s="36" customFormat="1" x14ac:dyDescent="0.2">
      <c r="B184" s="45"/>
      <c r="C184" s="45"/>
      <c r="D184" s="46"/>
      <c r="E184" s="326"/>
      <c r="F184" s="326"/>
      <c r="G184" s="61"/>
      <c r="H184" s="62"/>
      <c r="I184" s="62"/>
      <c r="J184" s="62"/>
      <c r="K184" s="62"/>
      <c r="L184" s="62"/>
      <c r="M184" s="62"/>
      <c r="N184" s="63"/>
      <c r="O184" s="37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</row>
    <row r="185" spans="2:47" s="36" customFormat="1" x14ac:dyDescent="0.2">
      <c r="B185" s="45"/>
      <c r="C185" s="45"/>
      <c r="D185" s="46"/>
      <c r="E185" s="326"/>
      <c r="F185" s="326"/>
      <c r="G185" s="61"/>
      <c r="H185" s="62"/>
      <c r="I185" s="62"/>
      <c r="J185" s="62"/>
      <c r="K185" s="62"/>
      <c r="L185" s="62"/>
      <c r="M185" s="62"/>
      <c r="N185" s="63"/>
      <c r="O185" s="37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</row>
    <row r="186" spans="2:47" s="36" customFormat="1" x14ac:dyDescent="0.2">
      <c r="B186" s="45"/>
      <c r="C186" s="45"/>
      <c r="D186" s="46"/>
      <c r="E186" s="326"/>
      <c r="F186" s="326"/>
      <c r="G186" s="61"/>
      <c r="H186" s="62"/>
      <c r="I186" s="62"/>
      <c r="J186" s="62"/>
      <c r="K186" s="62"/>
      <c r="L186" s="62"/>
      <c r="M186" s="62"/>
      <c r="N186" s="63"/>
      <c r="O186" s="37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</row>
    <row r="187" spans="2:47" s="36" customFormat="1" x14ac:dyDescent="0.2">
      <c r="B187" s="45"/>
      <c r="C187" s="45"/>
      <c r="D187" s="46"/>
      <c r="E187" s="326"/>
      <c r="F187" s="326"/>
      <c r="G187" s="61"/>
      <c r="H187" s="62"/>
      <c r="I187" s="62"/>
      <c r="J187" s="62"/>
      <c r="K187" s="62"/>
      <c r="L187" s="62"/>
      <c r="M187" s="62"/>
      <c r="N187" s="63"/>
      <c r="O187" s="37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</row>
    <row r="188" spans="2:47" s="36" customFormat="1" x14ac:dyDescent="0.2">
      <c r="B188" s="45"/>
      <c r="C188" s="45"/>
      <c r="D188" s="46"/>
      <c r="E188" s="326"/>
      <c r="F188" s="326"/>
      <c r="G188" s="61"/>
      <c r="H188" s="62"/>
      <c r="I188" s="62"/>
      <c r="J188" s="62"/>
      <c r="K188" s="62"/>
      <c r="L188" s="62"/>
      <c r="M188" s="62"/>
      <c r="N188" s="63"/>
      <c r="O188" s="37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</row>
    <row r="189" spans="2:47" s="36" customFormat="1" x14ac:dyDescent="0.2">
      <c r="B189" s="45"/>
      <c r="C189" s="45"/>
      <c r="D189" s="46"/>
      <c r="E189" s="326"/>
      <c r="F189" s="326"/>
      <c r="G189" s="61"/>
      <c r="H189" s="62"/>
      <c r="I189" s="62"/>
      <c r="J189" s="62"/>
      <c r="K189" s="62"/>
      <c r="L189" s="62"/>
      <c r="M189" s="62"/>
      <c r="N189" s="63"/>
      <c r="O189" s="37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</row>
    <row r="190" spans="2:47" s="36" customFormat="1" x14ac:dyDescent="0.2">
      <c r="B190" s="45"/>
      <c r="C190" s="45"/>
      <c r="D190" s="46"/>
      <c r="E190" s="326"/>
      <c r="F190" s="326"/>
      <c r="G190" s="61"/>
      <c r="H190" s="62"/>
      <c r="I190" s="62"/>
      <c r="J190" s="62"/>
      <c r="K190" s="62"/>
      <c r="L190" s="62"/>
      <c r="M190" s="62"/>
      <c r="N190" s="63"/>
      <c r="O190" s="37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</row>
    <row r="191" spans="2:47" s="36" customFormat="1" x14ac:dyDescent="0.2">
      <c r="B191" s="45"/>
      <c r="C191" s="45"/>
      <c r="D191" s="46"/>
      <c r="E191" s="326"/>
      <c r="F191" s="326"/>
      <c r="G191" s="61"/>
      <c r="H191" s="62"/>
      <c r="I191" s="62"/>
      <c r="J191" s="62"/>
      <c r="K191" s="62"/>
      <c r="L191" s="62"/>
      <c r="M191" s="62"/>
      <c r="N191" s="63"/>
      <c r="O191" s="37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</row>
    <row r="192" spans="2:47" s="36" customFormat="1" x14ac:dyDescent="0.2">
      <c r="B192" s="45"/>
      <c r="C192" s="45"/>
      <c r="D192" s="46"/>
      <c r="E192" s="326"/>
      <c r="F192" s="326"/>
      <c r="G192" s="61"/>
      <c r="H192" s="62"/>
      <c r="I192" s="62"/>
      <c r="J192" s="62"/>
      <c r="K192" s="62"/>
      <c r="L192" s="62"/>
      <c r="M192" s="62"/>
      <c r="N192" s="63"/>
      <c r="O192" s="37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</row>
    <row r="193" spans="2:47" s="36" customFormat="1" x14ac:dyDescent="0.2">
      <c r="B193" s="45"/>
      <c r="C193" s="45"/>
      <c r="D193" s="46"/>
      <c r="E193" s="326"/>
      <c r="F193" s="326"/>
      <c r="G193" s="61"/>
      <c r="H193" s="62"/>
      <c r="I193" s="62"/>
      <c r="J193" s="62"/>
      <c r="K193" s="62"/>
      <c r="L193" s="62"/>
      <c r="M193" s="62"/>
      <c r="N193" s="63"/>
      <c r="O193" s="37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</row>
    <row r="194" spans="2:47" s="36" customFormat="1" x14ac:dyDescent="0.2">
      <c r="B194" s="45"/>
      <c r="C194" s="45"/>
      <c r="D194" s="46"/>
      <c r="E194" s="326"/>
      <c r="F194" s="326"/>
      <c r="G194" s="61"/>
      <c r="H194" s="62"/>
      <c r="I194" s="62"/>
      <c r="J194" s="62"/>
      <c r="K194" s="62"/>
      <c r="L194" s="62"/>
      <c r="M194" s="62"/>
      <c r="N194" s="63"/>
      <c r="O194" s="37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</row>
    <row r="195" spans="2:47" s="36" customFormat="1" x14ac:dyDescent="0.2">
      <c r="B195" s="45"/>
      <c r="C195" s="45"/>
      <c r="D195" s="46"/>
      <c r="E195" s="326"/>
      <c r="F195" s="326"/>
      <c r="G195" s="61"/>
      <c r="H195" s="62"/>
      <c r="I195" s="62"/>
      <c r="J195" s="62"/>
      <c r="K195" s="62"/>
      <c r="L195" s="62"/>
      <c r="M195" s="62"/>
      <c r="N195" s="63"/>
      <c r="O195" s="37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</row>
    <row r="196" spans="2:47" s="36" customFormat="1" x14ac:dyDescent="0.2">
      <c r="B196" s="45"/>
      <c r="C196" s="45"/>
      <c r="D196" s="46"/>
      <c r="E196" s="326"/>
      <c r="F196" s="326"/>
      <c r="G196" s="61"/>
      <c r="H196" s="62"/>
      <c r="I196" s="62"/>
      <c r="J196" s="62"/>
      <c r="K196" s="62"/>
      <c r="L196" s="62"/>
      <c r="M196" s="62"/>
      <c r="N196" s="63"/>
      <c r="O196" s="37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</row>
    <row r="197" spans="2:47" s="36" customFormat="1" x14ac:dyDescent="0.2">
      <c r="B197" s="45"/>
      <c r="C197" s="45"/>
      <c r="D197" s="46"/>
      <c r="E197" s="326"/>
      <c r="F197" s="326"/>
      <c r="G197" s="61"/>
      <c r="H197" s="62"/>
      <c r="I197" s="62"/>
      <c r="J197" s="62"/>
      <c r="K197" s="62"/>
      <c r="L197" s="62"/>
      <c r="M197" s="62"/>
      <c r="N197" s="63"/>
      <c r="O197" s="37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</row>
    <row r="198" spans="2:47" s="36" customFormat="1" x14ac:dyDescent="0.2">
      <c r="B198" s="45"/>
      <c r="C198" s="45"/>
      <c r="D198" s="46"/>
      <c r="E198" s="326"/>
      <c r="F198" s="326"/>
      <c r="G198" s="61"/>
      <c r="H198" s="62"/>
      <c r="I198" s="62"/>
      <c r="J198" s="62"/>
      <c r="K198" s="62"/>
      <c r="L198" s="62"/>
      <c r="M198" s="62"/>
      <c r="N198" s="63"/>
      <c r="O198" s="37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</row>
    <row r="199" spans="2:47" s="36" customFormat="1" x14ac:dyDescent="0.2">
      <c r="B199" s="45"/>
      <c r="C199" s="45"/>
      <c r="D199" s="46"/>
      <c r="E199" s="326"/>
      <c r="F199" s="326"/>
      <c r="G199" s="61"/>
      <c r="H199" s="62"/>
      <c r="I199" s="62"/>
      <c r="J199" s="62"/>
      <c r="K199" s="62"/>
      <c r="L199" s="62"/>
      <c r="M199" s="62"/>
      <c r="N199" s="63"/>
      <c r="O199" s="37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</row>
    <row r="200" spans="2:47" s="36" customFormat="1" x14ac:dyDescent="0.2">
      <c r="B200" s="45"/>
      <c r="C200" s="45"/>
      <c r="D200" s="46"/>
      <c r="E200" s="326"/>
      <c r="F200" s="326"/>
      <c r="G200" s="61"/>
      <c r="H200" s="62"/>
      <c r="I200" s="62"/>
      <c r="J200" s="62"/>
      <c r="K200" s="62"/>
      <c r="L200" s="62"/>
      <c r="M200" s="62"/>
      <c r="N200" s="63"/>
      <c r="O200" s="37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</row>
    <row r="201" spans="2:47" s="36" customFormat="1" x14ac:dyDescent="0.2">
      <c r="B201" s="45"/>
      <c r="C201" s="45"/>
      <c r="D201" s="46"/>
      <c r="E201" s="326"/>
      <c r="F201" s="326"/>
      <c r="G201" s="61"/>
      <c r="H201" s="62"/>
      <c r="I201" s="62"/>
      <c r="J201" s="62"/>
      <c r="K201" s="62"/>
      <c r="L201" s="62"/>
      <c r="M201" s="62"/>
      <c r="N201" s="63"/>
      <c r="O201" s="37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</row>
    <row r="202" spans="2:47" s="36" customFormat="1" x14ac:dyDescent="0.2">
      <c r="B202" s="45"/>
      <c r="C202" s="45"/>
      <c r="D202" s="46"/>
      <c r="E202" s="326"/>
      <c r="F202" s="326"/>
      <c r="G202" s="61"/>
      <c r="H202" s="62"/>
      <c r="I202" s="62"/>
      <c r="J202" s="62"/>
      <c r="K202" s="62"/>
      <c r="L202" s="62"/>
      <c r="M202" s="62"/>
      <c r="N202" s="63"/>
      <c r="O202" s="37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</row>
    <row r="203" spans="2:47" s="36" customFormat="1" x14ac:dyDescent="0.2">
      <c r="B203" s="45"/>
      <c r="C203" s="45"/>
      <c r="D203" s="46"/>
      <c r="E203" s="326"/>
      <c r="F203" s="326"/>
      <c r="G203" s="61"/>
      <c r="H203" s="62"/>
      <c r="I203" s="62"/>
      <c r="J203" s="62"/>
      <c r="K203" s="62"/>
      <c r="L203" s="62"/>
      <c r="M203" s="62"/>
      <c r="N203" s="63"/>
      <c r="O203" s="37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</row>
    <row r="204" spans="2:47" s="36" customFormat="1" x14ac:dyDescent="0.2">
      <c r="B204" s="45"/>
      <c r="C204" s="45"/>
      <c r="D204" s="46"/>
      <c r="E204" s="326"/>
      <c r="F204" s="326"/>
      <c r="G204" s="61"/>
      <c r="H204" s="62"/>
      <c r="I204" s="62"/>
      <c r="J204" s="62"/>
      <c r="K204" s="62"/>
      <c r="L204" s="62"/>
      <c r="M204" s="62"/>
      <c r="N204" s="63"/>
      <c r="O204" s="37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</row>
    <row r="205" spans="2:47" s="36" customFormat="1" x14ac:dyDescent="0.2">
      <c r="B205" s="45"/>
      <c r="C205" s="45"/>
      <c r="D205" s="46"/>
      <c r="E205" s="326"/>
      <c r="F205" s="326"/>
      <c r="G205" s="61"/>
      <c r="H205" s="62"/>
      <c r="I205" s="62"/>
      <c r="J205" s="62"/>
      <c r="K205" s="62"/>
      <c r="L205" s="62"/>
      <c r="M205" s="62"/>
      <c r="N205" s="63"/>
      <c r="O205" s="37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</row>
    <row r="206" spans="2:47" s="36" customFormat="1" x14ac:dyDescent="0.2">
      <c r="B206" s="45"/>
      <c r="C206" s="45"/>
      <c r="D206" s="46"/>
      <c r="E206" s="326"/>
      <c r="F206" s="326"/>
      <c r="G206" s="61"/>
      <c r="H206" s="62"/>
      <c r="I206" s="62"/>
      <c r="J206" s="62"/>
      <c r="K206" s="62"/>
      <c r="L206" s="62"/>
      <c r="M206" s="62"/>
      <c r="N206" s="63"/>
      <c r="O206" s="37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</row>
    <row r="207" spans="2:47" s="36" customFormat="1" x14ac:dyDescent="0.2">
      <c r="B207" s="45"/>
      <c r="C207" s="45"/>
      <c r="D207" s="46"/>
      <c r="E207" s="326"/>
      <c r="F207" s="326"/>
      <c r="G207" s="61"/>
      <c r="H207" s="62"/>
      <c r="I207" s="62"/>
      <c r="J207" s="62"/>
      <c r="K207" s="62"/>
      <c r="L207" s="62"/>
      <c r="M207" s="62"/>
      <c r="N207" s="63"/>
      <c r="O207" s="37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</row>
    <row r="208" spans="2:47" s="36" customFormat="1" x14ac:dyDescent="0.2">
      <c r="B208" s="45"/>
      <c r="C208" s="45"/>
      <c r="D208" s="46"/>
      <c r="E208" s="326"/>
      <c r="F208" s="326"/>
      <c r="G208" s="61"/>
      <c r="H208" s="62"/>
      <c r="I208" s="62"/>
      <c r="J208" s="62"/>
      <c r="K208" s="62"/>
      <c r="L208" s="62"/>
      <c r="M208" s="62"/>
      <c r="N208" s="63"/>
      <c r="O208" s="37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</row>
    <row r="209" spans="2:47" s="36" customFormat="1" x14ac:dyDescent="0.2">
      <c r="B209" s="45"/>
      <c r="C209" s="45"/>
      <c r="D209" s="46"/>
      <c r="E209" s="326"/>
      <c r="F209" s="326"/>
      <c r="G209" s="61"/>
      <c r="H209" s="62"/>
      <c r="I209" s="62"/>
      <c r="J209" s="62"/>
      <c r="K209" s="62"/>
      <c r="L209" s="62"/>
      <c r="M209" s="62"/>
      <c r="N209" s="63"/>
      <c r="O209" s="37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</row>
    <row r="210" spans="2:47" s="36" customFormat="1" x14ac:dyDescent="0.2">
      <c r="B210" s="45"/>
      <c r="C210" s="45"/>
      <c r="D210" s="46"/>
      <c r="E210" s="326"/>
      <c r="F210" s="326"/>
      <c r="G210" s="61"/>
      <c r="H210" s="62"/>
      <c r="I210" s="62"/>
      <c r="J210" s="62"/>
      <c r="K210" s="62"/>
      <c r="L210" s="62"/>
      <c r="M210" s="62"/>
      <c r="N210" s="63"/>
      <c r="O210" s="37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</row>
    <row r="211" spans="2:47" s="36" customFormat="1" x14ac:dyDescent="0.2">
      <c r="B211" s="45"/>
      <c r="C211" s="45"/>
      <c r="D211" s="46"/>
      <c r="E211" s="326"/>
      <c r="F211" s="326"/>
      <c r="G211" s="61"/>
      <c r="H211" s="62"/>
      <c r="I211" s="62"/>
      <c r="J211" s="62"/>
      <c r="K211" s="62"/>
      <c r="L211" s="62"/>
      <c r="M211" s="62"/>
      <c r="N211" s="63"/>
      <c r="O211" s="37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</row>
    <row r="212" spans="2:47" s="36" customFormat="1" x14ac:dyDescent="0.2">
      <c r="B212" s="45"/>
      <c r="C212" s="45"/>
      <c r="D212" s="46"/>
      <c r="E212" s="326"/>
      <c r="F212" s="326"/>
      <c r="G212" s="61"/>
      <c r="H212" s="62"/>
      <c r="I212" s="62"/>
      <c r="J212" s="62"/>
      <c r="K212" s="62"/>
      <c r="L212" s="62"/>
      <c r="M212" s="62"/>
      <c r="N212" s="63"/>
      <c r="O212" s="37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</row>
    <row r="213" spans="2:47" s="36" customFormat="1" x14ac:dyDescent="0.2">
      <c r="B213" s="45"/>
      <c r="C213" s="45"/>
      <c r="D213" s="46"/>
      <c r="E213" s="326"/>
      <c r="F213" s="326"/>
      <c r="G213" s="61"/>
      <c r="H213" s="62"/>
      <c r="I213" s="62"/>
      <c r="J213" s="62"/>
      <c r="K213" s="62"/>
      <c r="L213" s="62"/>
      <c r="M213" s="62"/>
      <c r="N213" s="63"/>
      <c r="O213" s="37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</row>
    <row r="214" spans="2:47" s="36" customFormat="1" x14ac:dyDescent="0.2">
      <c r="B214" s="45"/>
      <c r="C214" s="45"/>
      <c r="D214" s="46"/>
      <c r="E214" s="326"/>
      <c r="F214" s="326"/>
      <c r="G214" s="61"/>
      <c r="H214" s="62"/>
      <c r="I214" s="62"/>
      <c r="J214" s="62"/>
      <c r="K214" s="62"/>
      <c r="L214" s="62"/>
      <c r="M214" s="62"/>
      <c r="N214" s="63"/>
      <c r="O214" s="37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</row>
    <row r="215" spans="2:47" s="36" customFormat="1" x14ac:dyDescent="0.2">
      <c r="B215" s="45"/>
      <c r="C215" s="45"/>
      <c r="D215" s="46"/>
      <c r="E215" s="326"/>
      <c r="F215" s="326"/>
      <c r="G215" s="61"/>
      <c r="H215" s="62"/>
      <c r="I215" s="62"/>
      <c r="J215" s="62"/>
      <c r="K215" s="62"/>
      <c r="L215" s="62"/>
      <c r="M215" s="62"/>
      <c r="N215" s="63"/>
      <c r="O215" s="37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</row>
    <row r="216" spans="2:47" s="36" customFormat="1" x14ac:dyDescent="0.2">
      <c r="B216" s="45"/>
      <c r="C216" s="45"/>
      <c r="D216" s="46"/>
      <c r="E216" s="326"/>
      <c r="F216" s="326"/>
      <c r="G216" s="61"/>
      <c r="H216" s="62"/>
      <c r="I216" s="62"/>
      <c r="J216" s="62"/>
      <c r="K216" s="62"/>
      <c r="L216" s="62"/>
      <c r="M216" s="62"/>
      <c r="N216" s="63"/>
      <c r="O216" s="37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</row>
    <row r="217" spans="2:47" s="36" customFormat="1" x14ac:dyDescent="0.2">
      <c r="B217" s="45"/>
      <c r="C217" s="45"/>
      <c r="D217" s="46"/>
      <c r="E217" s="326"/>
      <c r="F217" s="326"/>
      <c r="G217" s="61"/>
      <c r="H217" s="62"/>
      <c r="I217" s="62"/>
      <c r="J217" s="62"/>
      <c r="K217" s="62"/>
      <c r="L217" s="62"/>
      <c r="M217" s="62"/>
      <c r="N217" s="63"/>
      <c r="O217" s="37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</row>
    <row r="218" spans="2:47" s="36" customFormat="1" x14ac:dyDescent="0.2">
      <c r="B218" s="45"/>
      <c r="C218" s="45"/>
      <c r="D218" s="46"/>
      <c r="E218" s="326"/>
      <c r="F218" s="326"/>
      <c r="G218" s="61"/>
      <c r="H218" s="62"/>
      <c r="I218" s="62"/>
      <c r="J218" s="62"/>
      <c r="K218" s="62"/>
      <c r="L218" s="62"/>
      <c r="M218" s="62"/>
      <c r="N218" s="63"/>
      <c r="O218" s="37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</row>
    <row r="219" spans="2:47" s="36" customFormat="1" x14ac:dyDescent="0.2">
      <c r="B219" s="45"/>
      <c r="C219" s="45"/>
      <c r="D219" s="46"/>
      <c r="E219" s="326"/>
      <c r="F219" s="326"/>
      <c r="G219" s="61"/>
      <c r="H219" s="62"/>
      <c r="I219" s="62"/>
      <c r="J219" s="62"/>
      <c r="K219" s="62"/>
      <c r="L219" s="62"/>
      <c r="M219" s="62"/>
      <c r="N219" s="63"/>
      <c r="O219" s="37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</row>
    <row r="220" spans="2:47" s="36" customFormat="1" x14ac:dyDescent="0.2">
      <c r="B220" s="45"/>
      <c r="C220" s="45"/>
      <c r="D220" s="46"/>
      <c r="E220" s="326"/>
      <c r="F220" s="326"/>
      <c r="G220" s="61"/>
      <c r="H220" s="62"/>
      <c r="I220" s="62"/>
      <c r="J220" s="62"/>
      <c r="K220" s="62"/>
      <c r="L220" s="62"/>
      <c r="M220" s="62"/>
      <c r="N220" s="63"/>
      <c r="O220" s="37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</row>
    <row r="221" spans="2:47" s="36" customFormat="1" x14ac:dyDescent="0.2">
      <c r="B221" s="45"/>
      <c r="C221" s="45"/>
      <c r="D221" s="46"/>
      <c r="E221" s="326"/>
      <c r="F221" s="326"/>
      <c r="G221" s="61"/>
      <c r="H221" s="62"/>
      <c r="I221" s="62"/>
      <c r="J221" s="62"/>
      <c r="K221" s="62"/>
      <c r="L221" s="62"/>
      <c r="M221" s="62"/>
      <c r="N221" s="63"/>
      <c r="O221" s="37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</row>
    <row r="222" spans="2:47" s="36" customFormat="1" x14ac:dyDescent="0.2">
      <c r="B222" s="45"/>
      <c r="C222" s="45"/>
      <c r="D222" s="46"/>
      <c r="E222" s="326"/>
      <c r="F222" s="326"/>
      <c r="G222" s="61"/>
      <c r="H222" s="62"/>
      <c r="I222" s="62"/>
      <c r="J222" s="62"/>
      <c r="K222" s="62"/>
      <c r="L222" s="62"/>
      <c r="M222" s="62"/>
      <c r="N222" s="63"/>
      <c r="O222" s="37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</row>
    <row r="223" spans="2:47" s="36" customFormat="1" x14ac:dyDescent="0.2">
      <c r="B223" s="45"/>
      <c r="C223" s="45"/>
      <c r="D223" s="46"/>
      <c r="E223" s="326"/>
      <c r="F223" s="326"/>
      <c r="G223" s="61"/>
      <c r="H223" s="62"/>
      <c r="I223" s="62"/>
      <c r="J223" s="62"/>
      <c r="K223" s="62"/>
      <c r="L223" s="62"/>
      <c r="M223" s="62"/>
      <c r="N223" s="63"/>
      <c r="O223" s="37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</row>
    <row r="224" spans="2:47" s="36" customFormat="1" x14ac:dyDescent="0.2">
      <c r="B224" s="45"/>
      <c r="C224" s="45"/>
      <c r="D224" s="46"/>
      <c r="E224" s="326"/>
      <c r="F224" s="326"/>
      <c r="G224" s="61"/>
      <c r="H224" s="62"/>
      <c r="I224" s="62"/>
      <c r="J224" s="62"/>
      <c r="K224" s="62"/>
      <c r="L224" s="62"/>
      <c r="M224" s="62"/>
      <c r="N224" s="63"/>
      <c r="O224" s="37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</row>
    <row r="225" spans="2:47" s="36" customFormat="1" x14ac:dyDescent="0.2">
      <c r="B225" s="45"/>
      <c r="C225" s="45"/>
      <c r="D225" s="46"/>
      <c r="E225" s="326"/>
      <c r="F225" s="326"/>
      <c r="G225" s="61"/>
      <c r="H225" s="62"/>
      <c r="I225" s="62"/>
      <c r="J225" s="62"/>
      <c r="K225" s="62"/>
      <c r="L225" s="62"/>
      <c r="M225" s="62"/>
      <c r="N225" s="63"/>
      <c r="O225" s="37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</row>
    <row r="226" spans="2:47" s="36" customFormat="1" x14ac:dyDescent="0.2">
      <c r="B226" s="45"/>
      <c r="C226" s="45"/>
      <c r="D226" s="46"/>
      <c r="E226" s="326"/>
      <c r="F226" s="326"/>
      <c r="G226" s="61"/>
      <c r="H226" s="62"/>
      <c r="I226" s="62"/>
      <c r="J226" s="62"/>
      <c r="K226" s="62"/>
      <c r="L226" s="62"/>
      <c r="M226" s="62"/>
      <c r="N226" s="63"/>
      <c r="O226" s="37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</row>
    <row r="227" spans="2:47" s="36" customFormat="1" x14ac:dyDescent="0.2">
      <c r="B227" s="45"/>
      <c r="C227" s="45"/>
      <c r="D227" s="46"/>
      <c r="E227" s="326"/>
      <c r="F227" s="326"/>
      <c r="G227" s="61"/>
      <c r="H227" s="62"/>
      <c r="I227" s="62"/>
      <c r="J227" s="62"/>
      <c r="K227" s="62"/>
      <c r="L227" s="62"/>
      <c r="M227" s="62"/>
      <c r="N227" s="63"/>
      <c r="O227" s="37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</row>
    <row r="228" spans="2:47" s="36" customFormat="1" x14ac:dyDescent="0.2">
      <c r="B228" s="45"/>
      <c r="C228" s="45"/>
      <c r="D228" s="46"/>
      <c r="E228" s="326"/>
      <c r="F228" s="326"/>
      <c r="G228" s="61"/>
      <c r="H228" s="62"/>
      <c r="I228" s="62"/>
      <c r="J228" s="62"/>
      <c r="K228" s="62"/>
      <c r="L228" s="62"/>
      <c r="M228" s="62"/>
      <c r="N228" s="63"/>
      <c r="O228" s="37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</row>
    <row r="229" spans="2:47" s="36" customFormat="1" x14ac:dyDescent="0.2">
      <c r="B229" s="45"/>
      <c r="C229" s="45"/>
      <c r="D229" s="46"/>
      <c r="E229" s="326"/>
      <c r="F229" s="326"/>
      <c r="G229" s="61"/>
      <c r="H229" s="62"/>
      <c r="I229" s="62"/>
      <c r="J229" s="62"/>
      <c r="K229" s="62"/>
      <c r="L229" s="62"/>
      <c r="M229" s="62"/>
      <c r="N229" s="63"/>
      <c r="O229" s="37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</row>
    <row r="230" spans="2:47" s="36" customFormat="1" x14ac:dyDescent="0.2">
      <c r="B230" s="45"/>
      <c r="C230" s="45"/>
      <c r="D230" s="46"/>
      <c r="E230" s="326"/>
      <c r="F230" s="326"/>
      <c r="G230" s="61"/>
      <c r="H230" s="62"/>
      <c r="I230" s="62"/>
      <c r="J230" s="62"/>
      <c r="K230" s="62"/>
      <c r="L230" s="62"/>
      <c r="M230" s="62"/>
      <c r="N230" s="63"/>
      <c r="O230" s="37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</row>
    <row r="231" spans="2:47" s="36" customFormat="1" x14ac:dyDescent="0.2">
      <c r="B231" s="45"/>
      <c r="C231" s="45"/>
      <c r="D231" s="46"/>
      <c r="E231" s="326"/>
      <c r="F231" s="326"/>
      <c r="G231" s="61"/>
      <c r="H231" s="62"/>
      <c r="I231" s="62"/>
      <c r="J231" s="62"/>
      <c r="K231" s="62"/>
      <c r="L231" s="62"/>
      <c r="M231" s="62"/>
      <c r="N231" s="63"/>
      <c r="O231" s="37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</row>
    <row r="232" spans="2:47" s="36" customFormat="1" x14ac:dyDescent="0.2">
      <c r="B232" s="45"/>
      <c r="C232" s="45"/>
      <c r="D232" s="46"/>
      <c r="E232" s="326"/>
      <c r="F232" s="326"/>
      <c r="G232" s="61"/>
      <c r="H232" s="62"/>
      <c r="I232" s="62"/>
      <c r="J232" s="62"/>
      <c r="K232" s="62"/>
      <c r="L232" s="62"/>
      <c r="M232" s="62"/>
      <c r="N232" s="63"/>
      <c r="O232" s="37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</row>
    <row r="233" spans="2:47" s="36" customFormat="1" x14ac:dyDescent="0.2">
      <c r="B233" s="45"/>
      <c r="C233" s="45"/>
      <c r="D233" s="46"/>
      <c r="E233" s="326"/>
      <c r="F233" s="326"/>
      <c r="G233" s="61"/>
      <c r="H233" s="62"/>
      <c r="I233" s="62"/>
      <c r="J233" s="62"/>
      <c r="K233" s="62"/>
      <c r="L233" s="62"/>
      <c r="M233" s="62"/>
      <c r="N233" s="63"/>
      <c r="O233" s="37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</row>
    <row r="234" spans="2:47" s="36" customFormat="1" x14ac:dyDescent="0.2">
      <c r="B234" s="45"/>
      <c r="C234" s="45"/>
      <c r="D234" s="46"/>
      <c r="E234" s="326"/>
      <c r="F234" s="326"/>
      <c r="G234" s="61"/>
      <c r="H234" s="62"/>
      <c r="I234" s="62"/>
      <c r="J234" s="62"/>
      <c r="K234" s="62"/>
      <c r="L234" s="62"/>
      <c r="M234" s="62"/>
      <c r="N234" s="63"/>
      <c r="O234" s="37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</row>
    <row r="235" spans="2:47" s="36" customFormat="1" x14ac:dyDescent="0.2">
      <c r="B235" s="45"/>
      <c r="C235" s="45"/>
      <c r="D235" s="46"/>
      <c r="E235" s="326"/>
      <c r="F235" s="326"/>
      <c r="G235" s="61"/>
      <c r="H235" s="62"/>
      <c r="I235" s="62"/>
      <c r="J235" s="62"/>
      <c r="K235" s="62"/>
      <c r="L235" s="62"/>
      <c r="M235" s="62"/>
      <c r="N235" s="63"/>
      <c r="O235" s="37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</row>
    <row r="236" spans="2:47" s="36" customFormat="1" x14ac:dyDescent="0.2">
      <c r="B236" s="45"/>
      <c r="C236" s="45"/>
      <c r="D236" s="46"/>
      <c r="E236" s="326"/>
      <c r="F236" s="326"/>
      <c r="G236" s="61"/>
      <c r="H236" s="62"/>
      <c r="I236" s="62"/>
      <c r="J236" s="62"/>
      <c r="K236" s="62"/>
      <c r="L236" s="62"/>
      <c r="M236" s="62"/>
      <c r="N236" s="63"/>
      <c r="O236" s="37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</row>
    <row r="237" spans="2:47" s="36" customFormat="1" x14ac:dyDescent="0.2">
      <c r="B237" s="45"/>
      <c r="C237" s="45"/>
      <c r="D237" s="46"/>
      <c r="E237" s="326"/>
      <c r="F237" s="326"/>
      <c r="G237" s="61"/>
      <c r="H237" s="62"/>
      <c r="I237" s="62"/>
      <c r="J237" s="62"/>
      <c r="K237" s="62"/>
      <c r="L237" s="62"/>
      <c r="M237" s="62"/>
      <c r="N237" s="63"/>
      <c r="O237" s="37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</row>
    <row r="238" spans="2:47" s="36" customFormat="1" x14ac:dyDescent="0.2">
      <c r="B238" s="45"/>
      <c r="C238" s="45"/>
      <c r="D238" s="46"/>
      <c r="E238" s="326"/>
      <c r="F238" s="326"/>
      <c r="G238" s="61"/>
      <c r="H238" s="62"/>
      <c r="I238" s="62"/>
      <c r="J238" s="62"/>
      <c r="K238" s="62"/>
      <c r="L238" s="62"/>
      <c r="M238" s="62"/>
      <c r="N238" s="63"/>
      <c r="O238" s="37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</row>
    <row r="239" spans="2:47" s="36" customFormat="1" x14ac:dyDescent="0.2">
      <c r="B239" s="45"/>
      <c r="C239" s="45"/>
      <c r="D239" s="46"/>
      <c r="E239" s="326"/>
      <c r="F239" s="326"/>
      <c r="G239" s="61"/>
      <c r="H239" s="62"/>
      <c r="I239" s="62"/>
      <c r="J239" s="62"/>
      <c r="K239" s="62"/>
      <c r="L239" s="62"/>
      <c r="M239" s="62"/>
      <c r="N239" s="63"/>
      <c r="O239" s="37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</row>
    <row r="240" spans="2:47" s="36" customFormat="1" x14ac:dyDescent="0.2">
      <c r="B240" s="45"/>
      <c r="C240" s="45"/>
      <c r="D240" s="46"/>
      <c r="E240" s="326"/>
      <c r="F240" s="326"/>
      <c r="G240" s="61"/>
      <c r="H240" s="62"/>
      <c r="I240" s="62"/>
      <c r="J240" s="62"/>
      <c r="K240" s="62"/>
      <c r="L240" s="62"/>
      <c r="M240" s="62"/>
      <c r="N240" s="63"/>
      <c r="O240" s="37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</row>
    <row r="241" spans="2:47" s="36" customFormat="1" x14ac:dyDescent="0.2">
      <c r="B241" s="45"/>
      <c r="C241" s="45"/>
      <c r="D241" s="46"/>
      <c r="E241" s="326"/>
      <c r="F241" s="326"/>
      <c r="G241" s="61"/>
      <c r="H241" s="62"/>
      <c r="I241" s="62"/>
      <c r="J241" s="62"/>
      <c r="K241" s="62"/>
      <c r="L241" s="62"/>
      <c r="M241" s="62"/>
      <c r="N241" s="63"/>
      <c r="O241" s="37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</row>
    <row r="242" spans="2:47" s="36" customFormat="1" x14ac:dyDescent="0.2">
      <c r="B242" s="45"/>
      <c r="C242" s="45"/>
      <c r="D242" s="46"/>
      <c r="E242" s="326"/>
      <c r="F242" s="326"/>
      <c r="G242" s="61"/>
      <c r="H242" s="62"/>
      <c r="I242" s="62"/>
      <c r="J242" s="62"/>
      <c r="K242" s="62"/>
      <c r="L242" s="62"/>
      <c r="M242" s="62"/>
      <c r="N242" s="63"/>
      <c r="O242" s="37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</row>
    <row r="243" spans="2:47" s="36" customFormat="1" x14ac:dyDescent="0.2">
      <c r="B243" s="45"/>
      <c r="C243" s="45"/>
      <c r="D243" s="46"/>
      <c r="E243" s="326"/>
      <c r="F243" s="326"/>
      <c r="G243" s="61"/>
      <c r="H243" s="62"/>
      <c r="I243" s="62"/>
      <c r="J243" s="62"/>
      <c r="K243" s="62"/>
      <c r="L243" s="62"/>
      <c r="M243" s="62"/>
      <c r="N243" s="63"/>
      <c r="O243" s="37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</row>
    <row r="244" spans="2:47" s="36" customFormat="1" x14ac:dyDescent="0.2">
      <c r="B244" s="45"/>
      <c r="C244" s="45"/>
      <c r="D244" s="46"/>
      <c r="E244" s="326"/>
      <c r="F244" s="326"/>
      <c r="G244" s="61"/>
      <c r="H244" s="62"/>
      <c r="I244" s="62"/>
      <c r="J244" s="62"/>
      <c r="K244" s="62"/>
      <c r="L244" s="62"/>
      <c r="M244" s="62"/>
      <c r="N244" s="63"/>
      <c r="O244" s="37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</row>
    <row r="245" spans="2:47" s="36" customFormat="1" x14ac:dyDescent="0.2">
      <c r="B245" s="45"/>
      <c r="C245" s="45"/>
      <c r="D245" s="46"/>
      <c r="E245" s="326"/>
      <c r="F245" s="326"/>
      <c r="G245" s="61"/>
      <c r="H245" s="62"/>
      <c r="I245" s="62"/>
      <c r="J245" s="62"/>
      <c r="K245" s="62"/>
      <c r="L245" s="62"/>
      <c r="M245" s="62"/>
      <c r="N245" s="63"/>
      <c r="O245" s="37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</row>
    <row r="246" spans="2:47" s="36" customFormat="1" x14ac:dyDescent="0.2">
      <c r="B246" s="45"/>
      <c r="C246" s="45"/>
      <c r="D246" s="46"/>
      <c r="E246" s="326"/>
      <c r="F246" s="326"/>
      <c r="G246" s="61"/>
      <c r="H246" s="62"/>
      <c r="I246" s="62"/>
      <c r="J246" s="62"/>
      <c r="K246" s="62"/>
      <c r="L246" s="62"/>
      <c r="M246" s="62"/>
      <c r="N246" s="63"/>
      <c r="O246" s="37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</row>
    <row r="247" spans="2:47" s="36" customFormat="1" x14ac:dyDescent="0.2">
      <c r="B247" s="45"/>
      <c r="C247" s="45"/>
      <c r="D247" s="46"/>
      <c r="E247" s="326"/>
      <c r="F247" s="326"/>
      <c r="G247" s="61"/>
      <c r="H247" s="62"/>
      <c r="I247" s="62"/>
      <c r="J247" s="62"/>
      <c r="K247" s="62"/>
      <c r="L247" s="62"/>
      <c r="M247" s="62"/>
      <c r="N247" s="63"/>
      <c r="O247" s="37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</row>
    <row r="248" spans="2:47" s="36" customFormat="1" x14ac:dyDescent="0.2">
      <c r="B248" s="45"/>
      <c r="C248" s="45"/>
      <c r="D248" s="46"/>
      <c r="E248" s="326"/>
      <c r="F248" s="326"/>
      <c r="G248" s="61"/>
      <c r="H248" s="62"/>
      <c r="I248" s="62"/>
      <c r="J248" s="62"/>
      <c r="K248" s="62"/>
      <c r="L248" s="62"/>
      <c r="M248" s="62"/>
      <c r="N248" s="63"/>
      <c r="O248" s="37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</row>
    <row r="249" spans="2:47" s="36" customFormat="1" x14ac:dyDescent="0.2">
      <c r="B249" s="45"/>
      <c r="C249" s="45"/>
      <c r="D249" s="46"/>
      <c r="E249" s="326"/>
      <c r="F249" s="326"/>
      <c r="G249" s="61"/>
      <c r="H249" s="62"/>
      <c r="I249" s="62"/>
      <c r="J249" s="62"/>
      <c r="K249" s="62"/>
      <c r="L249" s="62"/>
      <c r="M249" s="62"/>
      <c r="N249" s="63"/>
      <c r="O249" s="37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</row>
    <row r="250" spans="2:47" s="36" customFormat="1" x14ac:dyDescent="0.2">
      <c r="B250" s="45"/>
      <c r="C250" s="45"/>
      <c r="D250" s="46"/>
      <c r="E250" s="326"/>
      <c r="F250" s="326"/>
      <c r="G250" s="61"/>
      <c r="H250" s="62"/>
      <c r="I250" s="62"/>
      <c r="J250" s="62"/>
      <c r="K250" s="62"/>
      <c r="L250" s="62"/>
      <c r="M250" s="62"/>
      <c r="N250" s="63"/>
      <c r="O250" s="37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</row>
    <row r="251" spans="2:47" s="36" customFormat="1" x14ac:dyDescent="0.2">
      <c r="B251" s="45"/>
      <c r="C251" s="45"/>
      <c r="D251" s="46"/>
      <c r="E251" s="326"/>
      <c r="F251" s="326"/>
      <c r="G251" s="61"/>
      <c r="H251" s="62"/>
      <c r="I251" s="62"/>
      <c r="J251" s="62"/>
      <c r="K251" s="62"/>
      <c r="L251" s="62"/>
      <c r="M251" s="62"/>
      <c r="N251" s="63"/>
      <c r="O251" s="37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</row>
    <row r="252" spans="2:47" s="36" customFormat="1" x14ac:dyDescent="0.2">
      <c r="B252" s="45"/>
      <c r="C252" s="45"/>
      <c r="D252" s="46"/>
      <c r="E252" s="326"/>
      <c r="F252" s="326"/>
      <c r="G252" s="61"/>
      <c r="H252" s="62"/>
      <c r="I252" s="62"/>
      <c r="J252" s="62"/>
      <c r="K252" s="62"/>
      <c r="L252" s="62"/>
      <c r="M252" s="62"/>
      <c r="N252" s="63"/>
      <c r="O252" s="37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</row>
    <row r="253" spans="2:47" s="36" customFormat="1" x14ac:dyDescent="0.2">
      <c r="B253" s="45"/>
      <c r="C253" s="45"/>
      <c r="D253" s="46"/>
      <c r="E253" s="326"/>
      <c r="F253" s="326"/>
      <c r="G253" s="61"/>
      <c r="H253" s="62"/>
      <c r="I253" s="62"/>
      <c r="J253" s="62"/>
      <c r="K253" s="62"/>
      <c r="L253" s="62"/>
      <c r="M253" s="62"/>
      <c r="N253" s="63"/>
      <c r="O253" s="37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</row>
    <row r="254" spans="2:47" s="36" customFormat="1" x14ac:dyDescent="0.2">
      <c r="B254" s="45"/>
      <c r="C254" s="45"/>
      <c r="D254" s="46"/>
      <c r="E254" s="326"/>
      <c r="F254" s="326"/>
      <c r="G254" s="61"/>
      <c r="H254" s="62"/>
      <c r="I254" s="62"/>
      <c r="J254" s="62"/>
      <c r="K254" s="62"/>
      <c r="L254" s="62"/>
      <c r="M254" s="62"/>
      <c r="N254" s="63"/>
      <c r="O254" s="37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</row>
    <row r="255" spans="2:47" s="36" customFormat="1" x14ac:dyDescent="0.2">
      <c r="B255" s="45"/>
      <c r="C255" s="45"/>
      <c r="D255" s="46"/>
      <c r="E255" s="326"/>
      <c r="F255" s="326"/>
      <c r="G255" s="61"/>
      <c r="H255" s="62"/>
      <c r="I255" s="62"/>
      <c r="J255" s="62"/>
      <c r="K255" s="62"/>
      <c r="L255" s="62"/>
      <c r="M255" s="62"/>
      <c r="N255" s="63"/>
      <c r="O255" s="37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</row>
    <row r="256" spans="2:47" s="36" customFormat="1" x14ac:dyDescent="0.2">
      <c r="B256" s="45"/>
      <c r="C256" s="45"/>
      <c r="D256" s="46"/>
      <c r="E256" s="326"/>
      <c r="F256" s="326"/>
      <c r="G256" s="61"/>
      <c r="H256" s="62"/>
      <c r="I256" s="62"/>
      <c r="J256" s="62"/>
      <c r="K256" s="62"/>
      <c r="L256" s="62"/>
      <c r="M256" s="62"/>
      <c r="N256" s="63"/>
      <c r="O256" s="37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</row>
    <row r="257" spans="2:47" s="36" customFormat="1" x14ac:dyDescent="0.2">
      <c r="B257" s="45"/>
      <c r="C257" s="45"/>
      <c r="D257" s="46"/>
      <c r="E257" s="326"/>
      <c r="F257" s="326"/>
      <c r="G257" s="61"/>
      <c r="H257" s="62"/>
      <c r="I257" s="62"/>
      <c r="J257" s="62"/>
      <c r="K257" s="62"/>
      <c r="L257" s="62"/>
      <c r="M257" s="62"/>
      <c r="N257" s="63"/>
      <c r="O257" s="37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</row>
    <row r="258" spans="2:47" s="36" customFormat="1" x14ac:dyDescent="0.2">
      <c r="B258" s="45"/>
      <c r="C258" s="45"/>
      <c r="D258" s="46"/>
      <c r="E258" s="326"/>
      <c r="F258" s="326"/>
      <c r="G258" s="61"/>
      <c r="H258" s="62"/>
      <c r="I258" s="62"/>
      <c r="J258" s="62"/>
      <c r="K258" s="62"/>
      <c r="L258" s="62"/>
      <c r="M258" s="62"/>
      <c r="N258" s="63"/>
      <c r="O258" s="37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</row>
    <row r="259" spans="2:47" s="36" customFormat="1" x14ac:dyDescent="0.2">
      <c r="B259" s="45"/>
      <c r="C259" s="45"/>
      <c r="D259" s="46"/>
      <c r="E259" s="326"/>
      <c r="F259" s="326"/>
      <c r="G259" s="61"/>
      <c r="H259" s="62"/>
      <c r="I259" s="62"/>
      <c r="J259" s="62"/>
      <c r="K259" s="62"/>
      <c r="L259" s="62"/>
      <c r="M259" s="62"/>
      <c r="N259" s="63"/>
      <c r="O259" s="37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</row>
    <row r="260" spans="2:47" s="36" customFormat="1" x14ac:dyDescent="0.2">
      <c r="B260" s="45"/>
      <c r="C260" s="45"/>
      <c r="D260" s="46"/>
      <c r="E260" s="326"/>
      <c r="F260" s="326"/>
      <c r="G260" s="61"/>
      <c r="H260" s="62"/>
      <c r="I260" s="62"/>
      <c r="J260" s="62"/>
      <c r="K260" s="62"/>
      <c r="L260" s="62"/>
      <c r="M260" s="62"/>
      <c r="N260" s="63"/>
      <c r="O260" s="37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</row>
    <row r="261" spans="2:47" s="36" customFormat="1" x14ac:dyDescent="0.2">
      <c r="B261" s="45"/>
      <c r="C261" s="45"/>
      <c r="D261" s="46"/>
      <c r="E261" s="326"/>
      <c r="F261" s="326"/>
      <c r="G261" s="61"/>
      <c r="H261" s="62"/>
      <c r="I261" s="62"/>
      <c r="J261" s="62"/>
      <c r="K261" s="62"/>
      <c r="L261" s="62"/>
      <c r="M261" s="62"/>
      <c r="N261" s="63"/>
      <c r="O261" s="37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</row>
    <row r="262" spans="2:47" s="36" customFormat="1" x14ac:dyDescent="0.2">
      <c r="B262" s="45"/>
      <c r="C262" s="45"/>
      <c r="D262" s="46"/>
      <c r="E262" s="326"/>
      <c r="F262" s="326"/>
      <c r="G262" s="61"/>
      <c r="H262" s="62"/>
      <c r="I262" s="62"/>
      <c r="J262" s="62"/>
      <c r="K262" s="62"/>
      <c r="L262" s="62"/>
      <c r="M262" s="62"/>
      <c r="N262" s="63"/>
      <c r="O262" s="37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</row>
    <row r="263" spans="2:47" s="36" customFormat="1" x14ac:dyDescent="0.2">
      <c r="B263" s="45"/>
      <c r="C263" s="45"/>
      <c r="D263" s="46"/>
      <c r="E263" s="326"/>
      <c r="F263" s="326"/>
      <c r="G263" s="61"/>
      <c r="H263" s="62"/>
      <c r="I263" s="62"/>
      <c r="J263" s="62"/>
      <c r="K263" s="62"/>
      <c r="L263" s="62"/>
      <c r="M263" s="62"/>
      <c r="N263" s="63"/>
      <c r="O263" s="37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</row>
    <row r="264" spans="2:47" s="36" customFormat="1" x14ac:dyDescent="0.2">
      <c r="B264" s="45"/>
      <c r="C264" s="45"/>
      <c r="D264" s="46"/>
      <c r="E264" s="326"/>
      <c r="F264" s="326"/>
      <c r="G264" s="61"/>
      <c r="H264" s="62"/>
      <c r="I264" s="62"/>
      <c r="J264" s="62"/>
      <c r="K264" s="62"/>
      <c r="L264" s="62"/>
      <c r="M264" s="62"/>
      <c r="N264" s="63"/>
      <c r="O264" s="37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</row>
    <row r="265" spans="2:47" s="36" customFormat="1" x14ac:dyDescent="0.2">
      <c r="B265" s="45"/>
      <c r="C265" s="45"/>
      <c r="D265" s="46"/>
      <c r="E265" s="326"/>
      <c r="F265" s="326"/>
      <c r="G265" s="61"/>
      <c r="H265" s="62"/>
      <c r="I265" s="62"/>
      <c r="J265" s="62"/>
      <c r="K265" s="62"/>
      <c r="L265" s="62"/>
      <c r="M265" s="62"/>
      <c r="N265" s="63"/>
      <c r="O265" s="37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</row>
    <row r="266" spans="2:47" s="36" customFormat="1" x14ac:dyDescent="0.2">
      <c r="B266" s="45"/>
      <c r="C266" s="45"/>
      <c r="D266" s="46"/>
      <c r="E266" s="326"/>
      <c r="F266" s="326"/>
      <c r="G266" s="61"/>
      <c r="H266" s="62"/>
      <c r="I266" s="62"/>
      <c r="J266" s="62"/>
      <c r="K266" s="62"/>
      <c r="L266" s="62"/>
      <c r="M266" s="62"/>
      <c r="N266" s="63"/>
      <c r="O266" s="37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</row>
    <row r="267" spans="2:47" s="36" customFormat="1" x14ac:dyDescent="0.2">
      <c r="B267" s="45"/>
      <c r="C267" s="45"/>
      <c r="D267" s="46"/>
      <c r="E267" s="326"/>
      <c r="F267" s="326"/>
      <c r="G267" s="61"/>
      <c r="H267" s="62"/>
      <c r="I267" s="62"/>
      <c r="J267" s="62"/>
      <c r="K267" s="62"/>
      <c r="L267" s="62"/>
      <c r="M267" s="62"/>
      <c r="N267" s="63"/>
      <c r="O267" s="37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</row>
    <row r="268" spans="2:47" s="36" customFormat="1" x14ac:dyDescent="0.2">
      <c r="B268" s="45"/>
      <c r="C268" s="45"/>
      <c r="D268" s="46"/>
      <c r="E268" s="326"/>
      <c r="F268" s="326"/>
      <c r="G268" s="61"/>
      <c r="H268" s="62"/>
      <c r="I268" s="62"/>
      <c r="J268" s="62"/>
      <c r="K268" s="62"/>
      <c r="L268" s="62"/>
      <c r="M268" s="62"/>
      <c r="N268" s="63"/>
      <c r="O268" s="37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</row>
    <row r="269" spans="2:47" s="36" customFormat="1" x14ac:dyDescent="0.2">
      <c r="B269" s="45"/>
      <c r="C269" s="45"/>
      <c r="D269" s="46"/>
      <c r="E269" s="326"/>
      <c r="F269" s="326"/>
      <c r="G269" s="61"/>
      <c r="H269" s="62"/>
      <c r="I269" s="62"/>
      <c r="J269" s="62"/>
      <c r="K269" s="62"/>
      <c r="L269" s="62"/>
      <c r="M269" s="62"/>
      <c r="N269" s="63"/>
      <c r="O269" s="37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</row>
    <row r="270" spans="2:47" s="36" customFormat="1" x14ac:dyDescent="0.2">
      <c r="B270" s="45"/>
      <c r="C270" s="45"/>
      <c r="D270" s="46"/>
      <c r="E270" s="326"/>
      <c r="F270" s="326"/>
      <c r="G270" s="61"/>
      <c r="H270" s="62"/>
      <c r="I270" s="62"/>
      <c r="J270" s="62"/>
      <c r="K270" s="62"/>
      <c r="L270" s="62"/>
      <c r="M270" s="62"/>
      <c r="N270" s="63"/>
      <c r="O270" s="37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</row>
    <row r="271" spans="2:47" s="36" customFormat="1" x14ac:dyDescent="0.2">
      <c r="B271" s="45"/>
      <c r="C271" s="45"/>
      <c r="D271" s="46"/>
      <c r="E271" s="326"/>
      <c r="F271" s="326"/>
      <c r="G271" s="61"/>
      <c r="H271" s="62"/>
      <c r="I271" s="62"/>
      <c r="J271" s="62"/>
      <c r="K271" s="62"/>
      <c r="L271" s="62"/>
      <c r="M271" s="62"/>
      <c r="N271" s="63"/>
      <c r="O271" s="37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</row>
    <row r="272" spans="2:47" s="36" customFormat="1" x14ac:dyDescent="0.2">
      <c r="B272" s="45"/>
      <c r="C272" s="45"/>
      <c r="D272" s="46"/>
      <c r="E272" s="326"/>
      <c r="F272" s="326"/>
      <c r="G272" s="61"/>
      <c r="H272" s="62"/>
      <c r="I272" s="62"/>
      <c r="J272" s="62"/>
      <c r="K272" s="62"/>
      <c r="L272" s="62"/>
      <c r="M272" s="62"/>
      <c r="N272" s="63"/>
      <c r="O272" s="37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</row>
    <row r="273" spans="2:47" s="36" customFormat="1" x14ac:dyDescent="0.2">
      <c r="B273" s="45"/>
      <c r="C273" s="45"/>
      <c r="D273" s="46"/>
      <c r="E273" s="326"/>
      <c r="F273" s="326"/>
      <c r="G273" s="61"/>
      <c r="H273" s="62"/>
      <c r="I273" s="62"/>
      <c r="J273" s="62"/>
      <c r="K273" s="62"/>
      <c r="L273" s="62"/>
      <c r="M273" s="62"/>
      <c r="N273" s="63"/>
      <c r="O273" s="37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</row>
    <row r="274" spans="2:47" s="36" customFormat="1" x14ac:dyDescent="0.2">
      <c r="B274" s="45"/>
      <c r="C274" s="45"/>
      <c r="D274" s="46"/>
      <c r="E274" s="326"/>
      <c r="F274" s="326"/>
      <c r="G274" s="61"/>
      <c r="H274" s="62"/>
      <c r="I274" s="62"/>
      <c r="J274" s="62"/>
      <c r="K274" s="62"/>
      <c r="L274" s="62"/>
      <c r="M274" s="62"/>
      <c r="N274" s="63"/>
      <c r="O274" s="37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</row>
    <row r="275" spans="2:47" s="36" customFormat="1" x14ac:dyDescent="0.2">
      <c r="B275" s="45"/>
      <c r="C275" s="45"/>
      <c r="D275" s="46"/>
      <c r="E275" s="326"/>
      <c r="F275" s="326"/>
      <c r="G275" s="61"/>
      <c r="H275" s="62"/>
      <c r="I275" s="62"/>
      <c r="J275" s="62"/>
      <c r="K275" s="62"/>
      <c r="L275" s="62"/>
      <c r="M275" s="62"/>
      <c r="N275" s="63"/>
      <c r="O275" s="37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</row>
    <row r="276" spans="2:47" s="36" customFormat="1" x14ac:dyDescent="0.2">
      <c r="B276" s="45"/>
      <c r="C276" s="45"/>
      <c r="D276" s="46"/>
      <c r="E276" s="326"/>
      <c r="F276" s="326"/>
      <c r="G276" s="61"/>
      <c r="H276" s="62"/>
      <c r="I276" s="62"/>
      <c r="J276" s="62"/>
      <c r="K276" s="62"/>
      <c r="L276" s="62"/>
      <c r="M276" s="62"/>
      <c r="N276" s="63"/>
      <c r="O276" s="37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</row>
    <row r="277" spans="2:47" s="36" customFormat="1" x14ac:dyDescent="0.2">
      <c r="B277" s="45"/>
      <c r="C277" s="45"/>
      <c r="D277" s="46"/>
      <c r="E277" s="326"/>
      <c r="F277" s="326"/>
      <c r="G277" s="61"/>
      <c r="H277" s="62"/>
      <c r="I277" s="62"/>
      <c r="J277" s="62"/>
      <c r="K277" s="62"/>
      <c r="L277" s="62"/>
      <c r="M277" s="62"/>
      <c r="N277" s="63"/>
      <c r="O277" s="37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</row>
    <row r="278" spans="2:47" s="36" customFormat="1" x14ac:dyDescent="0.2">
      <c r="B278" s="45"/>
      <c r="C278" s="45"/>
      <c r="D278" s="46"/>
      <c r="E278" s="326"/>
      <c r="F278" s="326"/>
      <c r="G278" s="61"/>
      <c r="H278" s="62"/>
      <c r="I278" s="62"/>
      <c r="J278" s="62"/>
      <c r="K278" s="62"/>
      <c r="L278" s="62"/>
      <c r="M278" s="62"/>
      <c r="N278" s="63"/>
      <c r="O278" s="37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</row>
    <row r="279" spans="2:47" s="36" customFormat="1" x14ac:dyDescent="0.2">
      <c r="B279" s="45"/>
      <c r="C279" s="45"/>
      <c r="D279" s="46"/>
      <c r="E279" s="326"/>
      <c r="F279" s="326"/>
      <c r="G279" s="61"/>
      <c r="H279" s="62"/>
      <c r="I279" s="62"/>
      <c r="J279" s="62"/>
      <c r="K279" s="62"/>
      <c r="L279" s="62"/>
      <c r="M279" s="62"/>
      <c r="N279" s="63"/>
      <c r="O279" s="37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</row>
    <row r="280" spans="2:47" s="36" customFormat="1" x14ac:dyDescent="0.2">
      <c r="B280" s="45"/>
      <c r="C280" s="45"/>
      <c r="D280" s="46"/>
      <c r="E280" s="326"/>
      <c r="F280" s="326"/>
      <c r="G280" s="61"/>
      <c r="H280" s="62"/>
      <c r="I280" s="62"/>
      <c r="J280" s="62"/>
      <c r="K280" s="62"/>
      <c r="L280" s="62"/>
      <c r="M280" s="62"/>
      <c r="N280" s="63"/>
      <c r="O280" s="37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</row>
    <row r="281" spans="2:47" s="36" customFormat="1" x14ac:dyDescent="0.2">
      <c r="B281" s="45"/>
      <c r="C281" s="45"/>
      <c r="D281" s="46"/>
      <c r="E281" s="326"/>
      <c r="F281" s="326"/>
      <c r="G281" s="61"/>
      <c r="H281" s="62"/>
      <c r="I281" s="62"/>
      <c r="J281" s="62"/>
      <c r="K281" s="62"/>
      <c r="L281" s="62"/>
      <c r="M281" s="62"/>
      <c r="N281" s="63"/>
      <c r="O281" s="37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</row>
    <row r="282" spans="2:47" s="36" customFormat="1" x14ac:dyDescent="0.2">
      <c r="B282" s="45"/>
      <c r="C282" s="45"/>
      <c r="D282" s="46"/>
      <c r="E282" s="326"/>
      <c r="F282" s="326"/>
      <c r="G282" s="61"/>
      <c r="H282" s="62"/>
      <c r="I282" s="62"/>
      <c r="J282" s="62"/>
      <c r="K282" s="62"/>
      <c r="L282" s="62"/>
      <c r="M282" s="62"/>
      <c r="N282" s="63"/>
      <c r="O282" s="37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</row>
    <row r="283" spans="2:47" s="36" customFormat="1" x14ac:dyDescent="0.2">
      <c r="B283" s="45"/>
      <c r="C283" s="45"/>
      <c r="D283" s="46"/>
      <c r="E283" s="326"/>
      <c r="F283" s="326"/>
      <c r="G283" s="61"/>
      <c r="H283" s="62"/>
      <c r="I283" s="62"/>
      <c r="J283" s="62"/>
      <c r="K283" s="62"/>
      <c r="L283" s="62"/>
      <c r="M283" s="62"/>
      <c r="N283" s="63"/>
      <c r="O283" s="37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</row>
    <row r="284" spans="2:47" s="36" customFormat="1" x14ac:dyDescent="0.2">
      <c r="B284" s="45"/>
      <c r="C284" s="45"/>
      <c r="D284" s="46"/>
      <c r="E284" s="326"/>
      <c r="F284" s="326"/>
      <c r="G284" s="61"/>
      <c r="H284" s="62"/>
      <c r="I284" s="62"/>
      <c r="J284" s="62"/>
      <c r="K284" s="62"/>
      <c r="L284" s="62"/>
      <c r="M284" s="62"/>
      <c r="N284" s="63"/>
      <c r="O284" s="37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</row>
    <row r="285" spans="2:47" s="36" customFormat="1" x14ac:dyDescent="0.2">
      <c r="B285" s="45"/>
      <c r="C285" s="45"/>
      <c r="D285" s="46"/>
      <c r="E285" s="326"/>
      <c r="F285" s="326"/>
      <c r="G285" s="61"/>
      <c r="H285" s="62"/>
      <c r="I285" s="62"/>
      <c r="J285" s="62"/>
      <c r="K285" s="62"/>
      <c r="L285" s="62"/>
      <c r="M285" s="62"/>
      <c r="N285" s="63"/>
      <c r="O285" s="37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</row>
    <row r="286" spans="2:47" s="36" customFormat="1" x14ac:dyDescent="0.2">
      <c r="B286" s="45"/>
      <c r="C286" s="45"/>
      <c r="D286" s="46"/>
      <c r="E286" s="326"/>
      <c r="F286" s="326"/>
      <c r="G286" s="61"/>
      <c r="H286" s="62"/>
      <c r="I286" s="62"/>
      <c r="J286" s="62"/>
      <c r="K286" s="62"/>
      <c r="L286" s="62"/>
      <c r="M286" s="62"/>
      <c r="N286" s="63"/>
      <c r="O286" s="37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</row>
    <row r="287" spans="2:47" s="36" customFormat="1" x14ac:dyDescent="0.2">
      <c r="B287" s="45"/>
      <c r="C287" s="45"/>
      <c r="D287" s="46"/>
      <c r="E287" s="326"/>
      <c r="F287" s="326"/>
      <c r="G287" s="61"/>
      <c r="H287" s="62"/>
      <c r="I287" s="62"/>
      <c r="J287" s="62"/>
      <c r="K287" s="62"/>
      <c r="L287" s="62"/>
      <c r="M287" s="62"/>
      <c r="N287" s="63"/>
      <c r="O287" s="37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</row>
    <row r="288" spans="2:47" s="36" customFormat="1" x14ac:dyDescent="0.2">
      <c r="B288" s="45"/>
      <c r="C288" s="45"/>
      <c r="D288" s="46"/>
      <c r="E288" s="326"/>
      <c r="F288" s="326"/>
      <c r="G288" s="61"/>
      <c r="H288" s="62"/>
      <c r="I288" s="62"/>
      <c r="J288" s="62"/>
      <c r="K288" s="62"/>
      <c r="L288" s="62"/>
      <c r="M288" s="62"/>
      <c r="N288" s="63"/>
      <c r="O288" s="37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</row>
    <row r="289" spans="2:47" s="36" customFormat="1" x14ac:dyDescent="0.2">
      <c r="B289" s="45"/>
      <c r="C289" s="45"/>
      <c r="D289" s="46"/>
      <c r="E289" s="326"/>
      <c r="F289" s="326"/>
      <c r="G289" s="61"/>
      <c r="H289" s="62"/>
      <c r="I289" s="62"/>
      <c r="J289" s="62"/>
      <c r="K289" s="62"/>
      <c r="L289" s="62"/>
      <c r="M289" s="62"/>
      <c r="N289" s="63"/>
      <c r="O289" s="37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</row>
    <row r="290" spans="2:47" s="36" customFormat="1" x14ac:dyDescent="0.2">
      <c r="B290" s="45"/>
      <c r="C290" s="45"/>
      <c r="D290" s="46"/>
      <c r="E290" s="326"/>
      <c r="F290" s="326"/>
      <c r="G290" s="61"/>
      <c r="H290" s="62"/>
      <c r="I290" s="62"/>
      <c r="J290" s="62"/>
      <c r="K290" s="62"/>
      <c r="L290" s="62"/>
      <c r="M290" s="62"/>
      <c r="N290" s="63"/>
      <c r="O290" s="37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</row>
    <row r="291" spans="2:47" s="36" customFormat="1" x14ac:dyDescent="0.2">
      <c r="B291" s="45"/>
      <c r="C291" s="45"/>
      <c r="D291" s="46"/>
      <c r="E291" s="326"/>
      <c r="F291" s="326"/>
      <c r="G291" s="61"/>
      <c r="H291" s="62"/>
      <c r="I291" s="62"/>
      <c r="J291" s="62"/>
      <c r="K291" s="62"/>
      <c r="L291" s="62"/>
      <c r="M291" s="62"/>
      <c r="N291" s="63"/>
      <c r="O291" s="37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</row>
    <row r="292" spans="2:47" s="36" customFormat="1" x14ac:dyDescent="0.2">
      <c r="B292" s="45"/>
      <c r="C292" s="45"/>
      <c r="D292" s="46"/>
      <c r="E292" s="326"/>
      <c r="F292" s="326"/>
      <c r="G292" s="61"/>
      <c r="H292" s="62"/>
      <c r="I292" s="62"/>
      <c r="J292" s="62"/>
      <c r="K292" s="62"/>
      <c r="L292" s="62"/>
      <c r="M292" s="62"/>
      <c r="N292" s="63"/>
      <c r="O292" s="37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</row>
    <row r="293" spans="2:47" s="36" customFormat="1" x14ac:dyDescent="0.2">
      <c r="B293" s="45"/>
      <c r="C293" s="45"/>
      <c r="D293" s="46"/>
      <c r="E293" s="326"/>
      <c r="F293" s="326"/>
      <c r="G293" s="61"/>
      <c r="H293" s="62"/>
      <c r="I293" s="62"/>
      <c r="J293" s="62"/>
      <c r="K293" s="62"/>
      <c r="L293" s="62"/>
      <c r="M293" s="62"/>
      <c r="N293" s="63"/>
      <c r="O293" s="37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</row>
    <row r="294" spans="2:47" s="36" customFormat="1" x14ac:dyDescent="0.2">
      <c r="B294" s="45"/>
      <c r="C294" s="45"/>
      <c r="D294" s="46"/>
      <c r="E294" s="326"/>
      <c r="F294" s="326"/>
      <c r="G294" s="61"/>
      <c r="H294" s="62"/>
      <c r="I294" s="62"/>
      <c r="J294" s="62"/>
      <c r="K294" s="62"/>
      <c r="L294" s="62"/>
      <c r="M294" s="62"/>
      <c r="N294" s="63"/>
      <c r="O294" s="37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</row>
    <row r="295" spans="2:47" s="36" customFormat="1" x14ac:dyDescent="0.2">
      <c r="B295" s="45"/>
      <c r="C295" s="45"/>
      <c r="D295" s="46"/>
      <c r="E295" s="326"/>
      <c r="F295" s="326"/>
      <c r="G295" s="61"/>
      <c r="H295" s="62"/>
      <c r="I295" s="62"/>
      <c r="J295" s="62"/>
      <c r="K295" s="62"/>
      <c r="L295" s="62"/>
      <c r="M295" s="62"/>
      <c r="N295" s="63"/>
      <c r="O295" s="37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</row>
    <row r="296" spans="2:47" s="36" customFormat="1" x14ac:dyDescent="0.2">
      <c r="B296" s="45"/>
      <c r="C296" s="45"/>
      <c r="D296" s="46"/>
      <c r="E296" s="326"/>
      <c r="F296" s="326"/>
      <c r="G296" s="61"/>
      <c r="H296" s="62"/>
      <c r="I296" s="62"/>
      <c r="J296" s="62"/>
      <c r="K296" s="62"/>
      <c r="L296" s="62"/>
      <c r="M296" s="62"/>
      <c r="N296" s="63"/>
      <c r="O296" s="37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</row>
    <row r="297" spans="2:47" s="36" customFormat="1" x14ac:dyDescent="0.2">
      <c r="B297" s="45"/>
      <c r="C297" s="45"/>
      <c r="D297" s="46"/>
      <c r="E297" s="326"/>
      <c r="F297" s="326"/>
      <c r="G297" s="61"/>
      <c r="H297" s="62"/>
      <c r="I297" s="62"/>
      <c r="J297" s="62"/>
      <c r="K297" s="62"/>
      <c r="L297" s="62"/>
      <c r="M297" s="62"/>
      <c r="N297" s="63"/>
      <c r="O297" s="37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</row>
    <row r="298" spans="2:47" s="36" customFormat="1" x14ac:dyDescent="0.2">
      <c r="B298" s="45"/>
      <c r="C298" s="45"/>
      <c r="D298" s="46"/>
      <c r="E298" s="326"/>
      <c r="F298" s="326"/>
      <c r="G298" s="61"/>
      <c r="H298" s="62"/>
      <c r="I298" s="62"/>
      <c r="J298" s="62"/>
      <c r="K298" s="62"/>
      <c r="L298" s="62"/>
      <c r="M298" s="62"/>
      <c r="N298" s="63"/>
      <c r="O298" s="37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</row>
    <row r="299" spans="2:47" s="36" customFormat="1" x14ac:dyDescent="0.2">
      <c r="B299" s="45"/>
      <c r="C299" s="45"/>
      <c r="D299" s="46"/>
      <c r="E299" s="326"/>
      <c r="F299" s="326"/>
      <c r="G299" s="61"/>
      <c r="H299" s="62"/>
      <c r="I299" s="62"/>
      <c r="J299" s="62"/>
      <c r="K299" s="62"/>
      <c r="L299" s="62"/>
      <c r="M299" s="62"/>
      <c r="N299" s="63"/>
      <c r="O299" s="37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</row>
    <row r="300" spans="2:47" s="36" customFormat="1" x14ac:dyDescent="0.2">
      <c r="B300" s="45"/>
      <c r="C300" s="45"/>
      <c r="D300" s="46"/>
      <c r="E300" s="326"/>
      <c r="F300" s="326"/>
      <c r="G300" s="61"/>
      <c r="H300" s="62"/>
      <c r="I300" s="62"/>
      <c r="J300" s="62"/>
      <c r="K300" s="62"/>
      <c r="L300" s="62"/>
      <c r="M300" s="62"/>
      <c r="N300" s="63"/>
      <c r="O300" s="37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</row>
    <row r="301" spans="2:47" s="36" customFormat="1" x14ac:dyDescent="0.2">
      <c r="B301" s="45"/>
      <c r="C301" s="45"/>
      <c r="D301" s="46"/>
      <c r="E301" s="326"/>
      <c r="F301" s="326"/>
      <c r="G301" s="61"/>
      <c r="H301" s="62"/>
      <c r="I301" s="62"/>
      <c r="J301" s="62"/>
      <c r="K301" s="62"/>
      <c r="L301" s="62"/>
      <c r="M301" s="62"/>
      <c r="N301" s="63"/>
      <c r="O301" s="37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</row>
    <row r="302" spans="2:47" s="36" customFormat="1" x14ac:dyDescent="0.2">
      <c r="B302" s="45"/>
      <c r="C302" s="45"/>
      <c r="D302" s="46"/>
      <c r="E302" s="326"/>
      <c r="F302" s="326"/>
      <c r="G302" s="61"/>
      <c r="H302" s="62"/>
      <c r="I302" s="62"/>
      <c r="J302" s="62"/>
      <c r="K302" s="62"/>
      <c r="L302" s="62"/>
      <c r="M302" s="62"/>
      <c r="N302" s="63"/>
      <c r="O302" s="37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</row>
    <row r="303" spans="2:47" s="36" customFormat="1" x14ac:dyDescent="0.2">
      <c r="B303" s="45"/>
      <c r="C303" s="45"/>
      <c r="D303" s="46"/>
      <c r="E303" s="326"/>
      <c r="F303" s="326"/>
      <c r="G303" s="61"/>
      <c r="H303" s="62"/>
      <c r="I303" s="62"/>
      <c r="J303" s="62"/>
      <c r="K303" s="62"/>
      <c r="L303" s="62"/>
      <c r="M303" s="62"/>
      <c r="N303" s="63"/>
      <c r="O303" s="37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</row>
    <row r="304" spans="2:47" s="36" customFormat="1" x14ac:dyDescent="0.2">
      <c r="B304" s="45"/>
      <c r="C304" s="45"/>
      <c r="D304" s="46"/>
      <c r="E304" s="326"/>
      <c r="F304" s="326"/>
      <c r="G304" s="61"/>
      <c r="H304" s="62"/>
      <c r="I304" s="62"/>
      <c r="J304" s="62"/>
      <c r="K304" s="62"/>
      <c r="L304" s="62"/>
      <c r="M304" s="62"/>
      <c r="N304" s="63"/>
      <c r="O304" s="37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</row>
    <row r="305" spans="2:47" s="36" customFormat="1" x14ac:dyDescent="0.2">
      <c r="B305" s="45"/>
      <c r="C305" s="45"/>
      <c r="D305" s="46"/>
      <c r="E305" s="326"/>
      <c r="F305" s="326"/>
      <c r="G305" s="61"/>
      <c r="H305" s="62"/>
      <c r="I305" s="62"/>
      <c r="J305" s="62"/>
      <c r="K305" s="62"/>
      <c r="L305" s="62"/>
      <c r="M305" s="62"/>
      <c r="N305" s="63"/>
      <c r="O305" s="37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</row>
    <row r="306" spans="2:47" s="36" customFormat="1" x14ac:dyDescent="0.2">
      <c r="B306" s="45"/>
      <c r="C306" s="45"/>
      <c r="D306" s="46"/>
      <c r="E306" s="326"/>
      <c r="F306" s="326"/>
      <c r="G306" s="61"/>
      <c r="H306" s="62"/>
      <c r="I306" s="62"/>
      <c r="J306" s="62"/>
      <c r="K306" s="62"/>
      <c r="L306" s="62"/>
      <c r="M306" s="62"/>
      <c r="N306" s="63"/>
      <c r="O306" s="37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</row>
    <row r="307" spans="2:47" s="36" customFormat="1" x14ac:dyDescent="0.2">
      <c r="B307" s="45"/>
      <c r="C307" s="45"/>
      <c r="D307" s="46"/>
      <c r="E307" s="326"/>
      <c r="F307" s="326"/>
      <c r="G307" s="61"/>
      <c r="H307" s="62"/>
      <c r="I307" s="62"/>
      <c r="J307" s="62"/>
      <c r="K307" s="62"/>
      <c r="L307" s="62"/>
      <c r="M307" s="62"/>
      <c r="N307" s="63"/>
      <c r="O307" s="37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</row>
    <row r="308" spans="2:47" s="36" customFormat="1" x14ac:dyDescent="0.2">
      <c r="B308" s="45"/>
      <c r="C308" s="45"/>
      <c r="D308" s="46"/>
      <c r="E308" s="326"/>
      <c r="F308" s="326"/>
      <c r="G308" s="61"/>
      <c r="H308" s="62"/>
      <c r="I308" s="62"/>
      <c r="J308" s="62"/>
      <c r="K308" s="62"/>
      <c r="L308" s="62"/>
      <c r="M308" s="62"/>
      <c r="N308" s="63"/>
      <c r="O308" s="37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</row>
    <row r="309" spans="2:47" s="36" customFormat="1" x14ac:dyDescent="0.2">
      <c r="B309" s="45"/>
      <c r="C309" s="45"/>
      <c r="D309" s="46"/>
      <c r="E309" s="326"/>
      <c r="F309" s="326"/>
      <c r="G309" s="61"/>
      <c r="H309" s="62"/>
      <c r="I309" s="62"/>
      <c r="J309" s="62"/>
      <c r="K309" s="62"/>
      <c r="L309" s="62"/>
      <c r="M309" s="62"/>
      <c r="N309" s="63"/>
      <c r="O309" s="37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</row>
    <row r="310" spans="2:47" s="36" customFormat="1" x14ac:dyDescent="0.2">
      <c r="B310" s="45"/>
      <c r="C310" s="45"/>
      <c r="D310" s="46"/>
      <c r="E310" s="326"/>
      <c r="F310" s="326"/>
      <c r="G310" s="61"/>
      <c r="H310" s="62"/>
      <c r="I310" s="62"/>
      <c r="J310" s="62"/>
      <c r="K310" s="62"/>
      <c r="L310" s="62"/>
      <c r="M310" s="62"/>
      <c r="N310" s="63"/>
      <c r="O310" s="37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</row>
    <row r="311" spans="2:47" s="36" customFormat="1" x14ac:dyDescent="0.2">
      <c r="B311" s="45"/>
      <c r="C311" s="45"/>
      <c r="D311" s="46"/>
      <c r="E311" s="326"/>
      <c r="F311" s="326"/>
      <c r="G311" s="61"/>
      <c r="H311" s="62"/>
      <c r="I311" s="62"/>
      <c r="J311" s="62"/>
      <c r="K311" s="62"/>
      <c r="L311" s="62"/>
      <c r="M311" s="62"/>
      <c r="N311" s="63"/>
      <c r="O311" s="37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</row>
    <row r="312" spans="2:47" s="36" customFormat="1" x14ac:dyDescent="0.2">
      <c r="B312" s="45"/>
      <c r="C312" s="45"/>
      <c r="D312" s="46"/>
      <c r="E312" s="326"/>
      <c r="F312" s="326"/>
      <c r="G312" s="61"/>
      <c r="H312" s="62"/>
      <c r="I312" s="62"/>
      <c r="J312" s="62"/>
      <c r="K312" s="62"/>
      <c r="L312" s="62"/>
      <c r="M312" s="62"/>
      <c r="N312" s="63"/>
      <c r="O312" s="37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</row>
    <row r="313" spans="2:47" s="36" customFormat="1" x14ac:dyDescent="0.2">
      <c r="B313" s="45"/>
      <c r="C313" s="45"/>
      <c r="D313" s="46"/>
      <c r="E313" s="326"/>
      <c r="F313" s="326"/>
      <c r="G313" s="61"/>
      <c r="H313" s="62"/>
      <c r="I313" s="62"/>
      <c r="J313" s="62"/>
      <c r="K313" s="62"/>
      <c r="L313" s="62"/>
      <c r="M313" s="62"/>
      <c r="N313" s="63"/>
      <c r="O313" s="37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</row>
    <row r="314" spans="2:47" s="36" customFormat="1" x14ac:dyDescent="0.2">
      <c r="B314" s="45"/>
      <c r="C314" s="45"/>
      <c r="D314" s="46"/>
      <c r="E314" s="326"/>
      <c r="F314" s="326"/>
      <c r="G314" s="61"/>
      <c r="H314" s="62"/>
      <c r="I314" s="62"/>
      <c r="J314" s="62"/>
      <c r="K314" s="62"/>
      <c r="L314" s="62"/>
      <c r="M314" s="62"/>
      <c r="N314" s="63"/>
      <c r="O314" s="37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</row>
    <row r="315" spans="2:47" s="36" customFormat="1" x14ac:dyDescent="0.2">
      <c r="B315" s="45"/>
      <c r="C315" s="45"/>
      <c r="D315" s="46"/>
      <c r="E315" s="326"/>
      <c r="F315" s="326"/>
      <c r="G315" s="61"/>
      <c r="H315" s="62"/>
      <c r="I315" s="62"/>
      <c r="J315" s="62"/>
      <c r="K315" s="62"/>
      <c r="L315" s="62"/>
      <c r="M315" s="62"/>
      <c r="N315" s="63"/>
      <c r="O315" s="37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</row>
    <row r="316" spans="2:47" s="36" customFormat="1" x14ac:dyDescent="0.2">
      <c r="B316" s="45"/>
      <c r="C316" s="45"/>
      <c r="D316" s="46"/>
      <c r="E316" s="326"/>
      <c r="F316" s="326"/>
      <c r="G316" s="61"/>
      <c r="H316" s="62"/>
      <c r="I316" s="62"/>
      <c r="J316" s="62"/>
      <c r="K316" s="62"/>
      <c r="L316" s="62"/>
      <c r="M316" s="62"/>
      <c r="N316" s="63"/>
      <c r="O316" s="37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</row>
    <row r="317" spans="2:47" s="36" customFormat="1" x14ac:dyDescent="0.2">
      <c r="B317" s="45"/>
      <c r="C317" s="45"/>
      <c r="D317" s="46"/>
      <c r="E317" s="326"/>
      <c r="F317" s="326"/>
      <c r="G317" s="61"/>
      <c r="H317" s="62"/>
      <c r="I317" s="62"/>
      <c r="J317" s="62"/>
      <c r="K317" s="62"/>
      <c r="L317" s="62"/>
      <c r="M317" s="62"/>
      <c r="N317" s="63"/>
      <c r="O317" s="37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</row>
    <row r="318" spans="2:47" s="36" customFormat="1" x14ac:dyDescent="0.2">
      <c r="B318" s="45"/>
      <c r="C318" s="45"/>
      <c r="D318" s="46"/>
      <c r="E318" s="326"/>
      <c r="F318" s="326"/>
      <c r="G318" s="61"/>
      <c r="H318" s="62"/>
      <c r="I318" s="62"/>
      <c r="J318" s="62"/>
      <c r="K318" s="62"/>
      <c r="L318" s="62"/>
      <c r="M318" s="62"/>
      <c r="N318" s="63"/>
      <c r="O318" s="37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</row>
    <row r="319" spans="2:47" s="36" customFormat="1" x14ac:dyDescent="0.2">
      <c r="B319" s="45"/>
      <c r="C319" s="45"/>
      <c r="D319" s="46"/>
      <c r="E319" s="326"/>
      <c r="F319" s="326"/>
      <c r="G319" s="61"/>
      <c r="H319" s="62"/>
      <c r="I319" s="62"/>
      <c r="J319" s="62"/>
      <c r="K319" s="62"/>
      <c r="L319" s="62"/>
      <c r="M319" s="62"/>
      <c r="N319" s="63"/>
      <c r="O319" s="37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</row>
    <row r="320" spans="2:47" s="36" customFormat="1" x14ac:dyDescent="0.2">
      <c r="B320" s="45"/>
      <c r="C320" s="45"/>
      <c r="D320" s="46"/>
      <c r="E320" s="326"/>
      <c r="F320" s="326"/>
      <c r="G320" s="61"/>
      <c r="H320" s="62"/>
      <c r="I320" s="62"/>
      <c r="J320" s="62"/>
      <c r="K320" s="62"/>
      <c r="L320" s="62"/>
      <c r="M320" s="62"/>
      <c r="N320" s="63"/>
      <c r="O320" s="37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</row>
    <row r="321" spans="2:47" s="36" customFormat="1" x14ac:dyDescent="0.2">
      <c r="B321" s="45"/>
      <c r="C321" s="45"/>
      <c r="D321" s="46"/>
      <c r="E321" s="326"/>
      <c r="F321" s="326"/>
      <c r="G321" s="61"/>
      <c r="H321" s="62"/>
      <c r="I321" s="62"/>
      <c r="J321" s="62"/>
      <c r="K321" s="62"/>
      <c r="L321" s="62"/>
      <c r="M321" s="62"/>
      <c r="N321" s="63"/>
      <c r="O321" s="37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</row>
    <row r="322" spans="2:47" s="36" customFormat="1" x14ac:dyDescent="0.2">
      <c r="B322" s="45"/>
      <c r="C322" s="45"/>
      <c r="D322" s="46"/>
      <c r="E322" s="326"/>
      <c r="F322" s="326"/>
      <c r="G322" s="61"/>
      <c r="H322" s="62"/>
      <c r="I322" s="62"/>
      <c r="J322" s="62"/>
      <c r="K322" s="62"/>
      <c r="L322" s="62"/>
      <c r="M322" s="62"/>
      <c r="N322" s="63"/>
      <c r="O322" s="37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</row>
    <row r="323" spans="2:47" s="36" customFormat="1" x14ac:dyDescent="0.2">
      <c r="B323" s="45"/>
      <c r="C323" s="45"/>
      <c r="D323" s="46"/>
      <c r="E323" s="326"/>
      <c r="F323" s="326"/>
      <c r="G323" s="61"/>
      <c r="H323" s="62"/>
      <c r="I323" s="62"/>
      <c r="J323" s="62"/>
      <c r="K323" s="62"/>
      <c r="L323" s="62"/>
      <c r="M323" s="62"/>
      <c r="N323" s="63"/>
      <c r="O323" s="37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</row>
    <row r="324" spans="2:47" s="36" customFormat="1" x14ac:dyDescent="0.2">
      <c r="B324" s="45"/>
      <c r="C324" s="45"/>
      <c r="D324" s="46"/>
      <c r="E324" s="326"/>
      <c r="F324" s="326"/>
      <c r="G324" s="61"/>
      <c r="H324" s="62"/>
      <c r="I324" s="62"/>
      <c r="J324" s="62"/>
      <c r="K324" s="62"/>
      <c r="L324" s="62"/>
      <c r="M324" s="62"/>
      <c r="N324" s="63"/>
      <c r="O324" s="37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</row>
    <row r="325" spans="2:47" s="36" customFormat="1" x14ac:dyDescent="0.2">
      <c r="B325" s="45"/>
      <c r="C325" s="45"/>
      <c r="D325" s="46"/>
      <c r="E325" s="326"/>
      <c r="F325" s="326"/>
      <c r="G325" s="61"/>
      <c r="H325" s="62"/>
      <c r="I325" s="62"/>
      <c r="J325" s="62"/>
      <c r="K325" s="62"/>
      <c r="L325" s="62"/>
      <c r="M325" s="62"/>
      <c r="N325" s="63"/>
      <c r="O325" s="37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</row>
    <row r="326" spans="2:47" s="36" customFormat="1" x14ac:dyDescent="0.2">
      <c r="B326" s="45"/>
      <c r="C326" s="45"/>
      <c r="D326" s="46"/>
      <c r="E326" s="326"/>
      <c r="F326" s="326"/>
      <c r="G326" s="61"/>
      <c r="H326" s="62"/>
      <c r="I326" s="62"/>
      <c r="J326" s="62"/>
      <c r="K326" s="62"/>
      <c r="L326" s="62"/>
      <c r="M326" s="62"/>
      <c r="N326" s="63"/>
      <c r="O326" s="37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</row>
    <row r="327" spans="2:47" s="36" customFormat="1" x14ac:dyDescent="0.2">
      <c r="B327" s="45"/>
      <c r="C327" s="45"/>
      <c r="D327" s="46"/>
      <c r="E327" s="326"/>
      <c r="F327" s="326"/>
      <c r="G327" s="61"/>
      <c r="H327" s="62"/>
      <c r="I327" s="62"/>
      <c r="J327" s="62"/>
      <c r="K327" s="62"/>
      <c r="L327" s="62"/>
      <c r="M327" s="62"/>
      <c r="N327" s="63"/>
      <c r="O327" s="37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</row>
    <row r="328" spans="2:47" s="36" customFormat="1" x14ac:dyDescent="0.2">
      <c r="B328" s="45"/>
      <c r="C328" s="45"/>
      <c r="D328" s="46"/>
      <c r="E328" s="326"/>
      <c r="F328" s="326"/>
      <c r="G328" s="61"/>
      <c r="H328" s="62"/>
      <c r="I328" s="62"/>
      <c r="J328" s="62"/>
      <c r="K328" s="62"/>
      <c r="L328" s="62"/>
      <c r="M328" s="62"/>
      <c r="N328" s="63"/>
      <c r="O328" s="37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</row>
    <row r="329" spans="2:47" s="36" customFormat="1" x14ac:dyDescent="0.2">
      <c r="B329" s="45"/>
      <c r="C329" s="45"/>
      <c r="D329" s="46"/>
      <c r="E329" s="326"/>
      <c r="F329" s="326"/>
      <c r="G329" s="61"/>
      <c r="H329" s="62"/>
      <c r="I329" s="62"/>
      <c r="J329" s="62"/>
      <c r="K329" s="62"/>
      <c r="L329" s="62"/>
      <c r="M329" s="62"/>
      <c r="N329" s="63"/>
      <c r="O329" s="37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</row>
    <row r="330" spans="2:47" s="36" customFormat="1" x14ac:dyDescent="0.2">
      <c r="B330" s="45"/>
      <c r="C330" s="45"/>
      <c r="D330" s="46"/>
      <c r="E330" s="326"/>
      <c r="F330" s="326"/>
      <c r="G330" s="61"/>
      <c r="H330" s="62"/>
      <c r="I330" s="62"/>
      <c r="J330" s="62"/>
      <c r="K330" s="62"/>
      <c r="L330" s="62"/>
      <c r="M330" s="62"/>
      <c r="N330" s="63"/>
      <c r="O330" s="37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</row>
    <row r="331" spans="2:47" s="36" customFormat="1" x14ac:dyDescent="0.2">
      <c r="B331" s="45"/>
      <c r="C331" s="45"/>
      <c r="D331" s="46"/>
      <c r="E331" s="326"/>
      <c r="F331" s="326"/>
      <c r="G331" s="61"/>
      <c r="H331" s="62"/>
      <c r="I331" s="62"/>
      <c r="J331" s="62"/>
      <c r="K331" s="62"/>
      <c r="L331" s="62"/>
      <c r="M331" s="62"/>
      <c r="N331" s="63"/>
      <c r="O331" s="37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</row>
    <row r="332" spans="2:47" s="36" customFormat="1" x14ac:dyDescent="0.2">
      <c r="B332" s="45"/>
      <c r="C332" s="45"/>
      <c r="D332" s="46"/>
      <c r="E332" s="326"/>
      <c r="F332" s="326"/>
      <c r="G332" s="61"/>
      <c r="H332" s="62"/>
      <c r="I332" s="62"/>
      <c r="J332" s="62"/>
      <c r="K332" s="62"/>
      <c r="L332" s="62"/>
      <c r="M332" s="62"/>
      <c r="N332" s="63"/>
      <c r="O332" s="37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</row>
    <row r="333" spans="2:47" s="36" customFormat="1" x14ac:dyDescent="0.2">
      <c r="B333" s="45"/>
      <c r="C333" s="45"/>
      <c r="D333" s="46"/>
      <c r="E333" s="326"/>
      <c r="F333" s="326"/>
      <c r="G333" s="61"/>
      <c r="H333" s="62"/>
      <c r="I333" s="62"/>
      <c r="J333" s="62"/>
      <c r="K333" s="62"/>
      <c r="L333" s="62"/>
      <c r="M333" s="62"/>
      <c r="N333" s="63"/>
      <c r="O333" s="37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</row>
    <row r="334" spans="2:47" s="36" customFormat="1" x14ac:dyDescent="0.2">
      <c r="B334" s="45"/>
      <c r="C334" s="45"/>
      <c r="D334" s="46"/>
      <c r="E334" s="326"/>
      <c r="F334" s="326"/>
      <c r="G334" s="61"/>
      <c r="H334" s="62"/>
      <c r="I334" s="62"/>
      <c r="J334" s="62"/>
      <c r="K334" s="62"/>
      <c r="L334" s="62"/>
      <c r="M334" s="62"/>
      <c r="N334" s="63"/>
      <c r="O334" s="37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</row>
    <row r="335" spans="2:47" s="36" customFormat="1" x14ac:dyDescent="0.2">
      <c r="B335" s="45"/>
      <c r="C335" s="45"/>
      <c r="D335" s="46"/>
      <c r="E335" s="326"/>
      <c r="F335" s="326"/>
      <c r="G335" s="61"/>
      <c r="H335" s="62"/>
      <c r="I335" s="62"/>
      <c r="J335" s="62"/>
      <c r="K335" s="62"/>
      <c r="L335" s="62"/>
      <c r="M335" s="62"/>
      <c r="N335" s="63"/>
      <c r="O335" s="37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</row>
    <row r="336" spans="2:47" s="36" customFormat="1" x14ac:dyDescent="0.2">
      <c r="B336" s="45"/>
      <c r="C336" s="45"/>
      <c r="D336" s="46"/>
      <c r="E336" s="326"/>
      <c r="F336" s="326"/>
      <c r="G336" s="61"/>
      <c r="H336" s="62"/>
      <c r="I336" s="62"/>
      <c r="J336" s="62"/>
      <c r="K336" s="62"/>
      <c r="L336" s="62"/>
      <c r="M336" s="62"/>
      <c r="N336" s="63"/>
      <c r="O336" s="37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</row>
    <row r="337" spans="2:47" s="36" customFormat="1" x14ac:dyDescent="0.2">
      <c r="B337" s="45"/>
      <c r="C337" s="45"/>
      <c r="D337" s="46"/>
      <c r="E337" s="326"/>
      <c r="F337" s="326"/>
      <c r="G337" s="61"/>
      <c r="H337" s="62"/>
      <c r="I337" s="62"/>
      <c r="J337" s="62"/>
      <c r="K337" s="62"/>
      <c r="L337" s="62"/>
      <c r="M337" s="62"/>
      <c r="N337" s="63"/>
      <c r="O337" s="37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</row>
    <row r="338" spans="2:47" s="36" customFormat="1" x14ac:dyDescent="0.2">
      <c r="B338" s="45"/>
      <c r="C338" s="45"/>
      <c r="D338" s="46"/>
      <c r="E338" s="326"/>
      <c r="F338" s="326"/>
      <c r="G338" s="61"/>
      <c r="H338" s="62"/>
      <c r="I338" s="62"/>
      <c r="J338" s="62"/>
      <c r="K338" s="62"/>
      <c r="L338" s="62"/>
      <c r="M338" s="62"/>
      <c r="N338" s="63"/>
      <c r="O338" s="37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</row>
    <row r="339" spans="2:47" s="36" customFormat="1" x14ac:dyDescent="0.2">
      <c r="B339" s="45"/>
      <c r="C339" s="45"/>
      <c r="D339" s="46"/>
      <c r="E339" s="326"/>
      <c r="F339" s="326"/>
      <c r="G339" s="61"/>
      <c r="H339" s="62"/>
      <c r="I339" s="62"/>
      <c r="J339" s="62"/>
      <c r="K339" s="62"/>
      <c r="L339" s="62"/>
      <c r="M339" s="62"/>
      <c r="N339" s="63"/>
      <c r="O339" s="37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</row>
    <row r="340" spans="2:47" s="36" customFormat="1" x14ac:dyDescent="0.2">
      <c r="B340" s="45"/>
      <c r="C340" s="45"/>
      <c r="D340" s="46"/>
      <c r="E340" s="326"/>
      <c r="F340" s="326"/>
      <c r="G340" s="61"/>
      <c r="H340" s="62"/>
      <c r="I340" s="62"/>
      <c r="J340" s="62"/>
      <c r="K340" s="62"/>
      <c r="L340" s="62"/>
      <c r="M340" s="62"/>
      <c r="N340" s="63"/>
      <c r="O340" s="37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</row>
    <row r="341" spans="2:47" s="36" customFormat="1" x14ac:dyDescent="0.2">
      <c r="B341" s="45"/>
      <c r="C341" s="45"/>
      <c r="D341" s="46"/>
      <c r="E341" s="326"/>
      <c r="F341" s="326"/>
      <c r="G341" s="61"/>
      <c r="H341" s="62"/>
      <c r="I341" s="62"/>
      <c r="J341" s="62"/>
      <c r="K341" s="62"/>
      <c r="L341" s="62"/>
      <c r="M341" s="62"/>
      <c r="N341" s="63"/>
      <c r="O341" s="37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</row>
    <row r="342" spans="2:47" s="36" customFormat="1" x14ac:dyDescent="0.2">
      <c r="B342" s="45"/>
      <c r="C342" s="45"/>
      <c r="D342" s="46"/>
      <c r="E342" s="326"/>
      <c r="F342" s="326"/>
      <c r="G342" s="61"/>
      <c r="H342" s="62"/>
      <c r="I342" s="62"/>
      <c r="J342" s="62"/>
      <c r="K342" s="62"/>
      <c r="L342" s="62"/>
      <c r="M342" s="62"/>
      <c r="N342" s="63"/>
      <c r="O342" s="37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</row>
    <row r="343" spans="2:47" s="36" customFormat="1" x14ac:dyDescent="0.2">
      <c r="B343" s="45"/>
      <c r="C343" s="45"/>
      <c r="D343" s="46"/>
      <c r="E343" s="326"/>
      <c r="F343" s="326"/>
      <c r="G343" s="61"/>
      <c r="H343" s="62"/>
      <c r="I343" s="62"/>
      <c r="J343" s="62"/>
      <c r="K343" s="62"/>
      <c r="L343" s="62"/>
      <c r="M343" s="62"/>
      <c r="N343" s="63"/>
      <c r="O343" s="37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</row>
    <row r="344" spans="2:47" s="36" customFormat="1" x14ac:dyDescent="0.2">
      <c r="B344" s="45"/>
      <c r="C344" s="45"/>
      <c r="D344" s="46"/>
      <c r="E344" s="326"/>
      <c r="F344" s="326"/>
      <c r="G344" s="61"/>
      <c r="H344" s="62"/>
      <c r="I344" s="62"/>
      <c r="J344" s="62"/>
      <c r="K344" s="62"/>
      <c r="L344" s="62"/>
      <c r="M344" s="62"/>
      <c r="N344" s="63"/>
      <c r="O344" s="37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</row>
    <row r="345" spans="2:47" s="36" customFormat="1" x14ac:dyDescent="0.2">
      <c r="B345" s="45"/>
      <c r="C345" s="45"/>
      <c r="D345" s="46"/>
      <c r="E345" s="326"/>
      <c r="F345" s="326"/>
      <c r="G345" s="61"/>
      <c r="H345" s="62"/>
      <c r="I345" s="62"/>
      <c r="J345" s="62"/>
      <c r="K345" s="62"/>
      <c r="L345" s="62"/>
      <c r="M345" s="62"/>
      <c r="N345" s="63"/>
      <c r="O345" s="37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</row>
    <row r="346" spans="2:47" s="36" customFormat="1" x14ac:dyDescent="0.2">
      <c r="B346" s="45"/>
      <c r="C346" s="45"/>
      <c r="D346" s="46"/>
      <c r="E346" s="326"/>
      <c r="F346" s="326"/>
      <c r="G346" s="61"/>
      <c r="H346" s="62"/>
      <c r="I346" s="62"/>
      <c r="J346" s="62"/>
      <c r="K346" s="62"/>
      <c r="L346" s="62"/>
      <c r="M346" s="62"/>
      <c r="N346" s="63"/>
      <c r="O346" s="37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</row>
    <row r="347" spans="2:47" s="36" customFormat="1" x14ac:dyDescent="0.2">
      <c r="B347" s="45"/>
      <c r="C347" s="45"/>
      <c r="D347" s="46"/>
      <c r="E347" s="326"/>
      <c r="F347" s="326"/>
      <c r="G347" s="61"/>
      <c r="H347" s="62"/>
      <c r="I347" s="62"/>
      <c r="J347" s="62"/>
      <c r="K347" s="62"/>
      <c r="L347" s="62"/>
      <c r="M347" s="62"/>
      <c r="N347" s="63"/>
      <c r="O347" s="37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</row>
    <row r="348" spans="2:47" s="36" customFormat="1" x14ac:dyDescent="0.2">
      <c r="B348" s="45"/>
      <c r="C348" s="45"/>
      <c r="D348" s="46"/>
      <c r="E348" s="326"/>
      <c r="F348" s="326"/>
      <c r="G348" s="61"/>
      <c r="H348" s="62"/>
      <c r="I348" s="62"/>
      <c r="J348" s="62"/>
      <c r="K348" s="62"/>
      <c r="L348" s="62"/>
      <c r="M348" s="62"/>
      <c r="N348" s="63"/>
      <c r="O348" s="37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</row>
    <row r="349" spans="2:47" s="36" customFormat="1" x14ac:dyDescent="0.2">
      <c r="B349" s="45"/>
      <c r="C349" s="45"/>
      <c r="D349" s="46"/>
      <c r="E349" s="326"/>
      <c r="F349" s="326"/>
      <c r="G349" s="61"/>
      <c r="H349" s="62"/>
      <c r="I349" s="62"/>
      <c r="J349" s="62"/>
      <c r="K349" s="62"/>
      <c r="L349" s="62"/>
      <c r="M349" s="62"/>
      <c r="N349" s="63"/>
      <c r="O349" s="37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</row>
    <row r="350" spans="2:47" s="36" customFormat="1" x14ac:dyDescent="0.2">
      <c r="B350" s="45"/>
      <c r="C350" s="45"/>
      <c r="D350" s="46"/>
      <c r="E350" s="326"/>
      <c r="F350" s="326"/>
      <c r="G350" s="61"/>
      <c r="H350" s="62"/>
      <c r="I350" s="62"/>
      <c r="J350" s="62"/>
      <c r="K350" s="62"/>
      <c r="L350" s="62"/>
      <c r="M350" s="62"/>
      <c r="N350" s="63"/>
      <c r="O350" s="37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</row>
    <row r="351" spans="2:47" s="36" customFormat="1" x14ac:dyDescent="0.2">
      <c r="B351" s="45"/>
      <c r="C351" s="45"/>
      <c r="D351" s="46"/>
      <c r="E351" s="326"/>
      <c r="F351" s="326"/>
      <c r="G351" s="61"/>
      <c r="H351" s="62"/>
      <c r="I351" s="62"/>
      <c r="J351" s="62"/>
      <c r="K351" s="62"/>
      <c r="L351" s="62"/>
      <c r="M351" s="62"/>
      <c r="N351" s="63"/>
      <c r="O351" s="37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</row>
    <row r="352" spans="2:47" s="36" customFormat="1" x14ac:dyDescent="0.2">
      <c r="B352" s="45"/>
      <c r="C352" s="45"/>
      <c r="D352" s="46"/>
      <c r="E352" s="326"/>
      <c r="F352" s="326"/>
      <c r="G352" s="61"/>
      <c r="H352" s="62"/>
      <c r="I352" s="62"/>
      <c r="J352" s="62"/>
      <c r="K352" s="62"/>
      <c r="L352" s="62"/>
      <c r="M352" s="62"/>
      <c r="N352" s="63"/>
      <c r="O352" s="37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</row>
    <row r="353" spans="2:47" s="36" customFormat="1" x14ac:dyDescent="0.2">
      <c r="B353" s="45"/>
      <c r="C353" s="45"/>
      <c r="D353" s="46"/>
      <c r="E353" s="326"/>
      <c r="F353" s="326"/>
      <c r="G353" s="61"/>
      <c r="H353" s="62"/>
      <c r="I353" s="62"/>
      <c r="J353" s="62"/>
      <c r="K353" s="62"/>
      <c r="L353" s="62"/>
      <c r="M353" s="62"/>
      <c r="N353" s="63"/>
      <c r="O353" s="37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</row>
    <row r="354" spans="2:47" s="36" customFormat="1" x14ac:dyDescent="0.2">
      <c r="B354" s="45"/>
      <c r="C354" s="45"/>
      <c r="D354" s="46"/>
      <c r="E354" s="326"/>
      <c r="F354" s="326"/>
      <c r="G354" s="61"/>
      <c r="H354" s="62"/>
      <c r="I354" s="62"/>
      <c r="J354" s="62"/>
      <c r="K354" s="62"/>
      <c r="L354" s="62"/>
      <c r="M354" s="62"/>
      <c r="N354" s="63"/>
      <c r="O354" s="37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</row>
    <row r="355" spans="2:47" s="36" customFormat="1" x14ac:dyDescent="0.2">
      <c r="B355" s="45"/>
      <c r="C355" s="45"/>
      <c r="D355" s="46"/>
      <c r="E355" s="326"/>
      <c r="F355" s="326"/>
      <c r="G355" s="61"/>
      <c r="H355" s="62"/>
      <c r="I355" s="62"/>
      <c r="J355" s="62"/>
      <c r="K355" s="62"/>
      <c r="L355" s="62"/>
      <c r="M355" s="62"/>
      <c r="N355" s="63"/>
      <c r="O355" s="37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</row>
    <row r="356" spans="2:47" s="36" customFormat="1" x14ac:dyDescent="0.2">
      <c r="B356" s="45"/>
      <c r="C356" s="45"/>
      <c r="D356" s="46"/>
      <c r="E356" s="326"/>
      <c r="F356" s="326"/>
      <c r="G356" s="61"/>
      <c r="H356" s="62"/>
      <c r="I356" s="62"/>
      <c r="J356" s="62"/>
      <c r="K356" s="62"/>
      <c r="L356" s="62"/>
      <c r="M356" s="62"/>
      <c r="N356" s="63"/>
      <c r="O356" s="37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</row>
    <row r="357" spans="2:47" s="36" customFormat="1" x14ac:dyDescent="0.2">
      <c r="B357" s="45"/>
      <c r="C357" s="45"/>
      <c r="D357" s="46"/>
      <c r="E357" s="326"/>
      <c r="F357" s="326"/>
      <c r="G357" s="61"/>
      <c r="H357" s="62"/>
      <c r="I357" s="62"/>
      <c r="J357" s="62"/>
      <c r="K357" s="62"/>
      <c r="L357" s="62"/>
      <c r="M357" s="62"/>
      <c r="N357" s="63"/>
      <c r="O357" s="37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</row>
    <row r="358" spans="2:47" s="36" customFormat="1" x14ac:dyDescent="0.2">
      <c r="B358" s="45"/>
      <c r="C358" s="45"/>
      <c r="D358" s="46"/>
      <c r="E358" s="326"/>
      <c r="F358" s="326"/>
      <c r="G358" s="61"/>
      <c r="H358" s="62"/>
      <c r="I358" s="62"/>
      <c r="J358" s="62"/>
      <c r="K358" s="62"/>
      <c r="L358" s="62"/>
      <c r="M358" s="62"/>
      <c r="N358" s="63"/>
      <c r="O358" s="37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</row>
    <row r="359" spans="2:47" s="36" customFormat="1" x14ac:dyDescent="0.2">
      <c r="B359" s="45"/>
      <c r="C359" s="45"/>
      <c r="D359" s="46"/>
      <c r="E359" s="326"/>
      <c r="F359" s="326"/>
      <c r="G359" s="61"/>
      <c r="H359" s="62"/>
      <c r="I359" s="62"/>
      <c r="J359" s="62"/>
      <c r="K359" s="62"/>
      <c r="L359" s="62"/>
      <c r="M359" s="62"/>
      <c r="N359" s="63"/>
      <c r="O359" s="37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</row>
    <row r="360" spans="2:47" s="36" customFormat="1" x14ac:dyDescent="0.2">
      <c r="B360" s="45"/>
      <c r="C360" s="45"/>
      <c r="D360" s="46"/>
      <c r="E360" s="326"/>
      <c r="F360" s="326"/>
      <c r="G360" s="61"/>
      <c r="H360" s="62"/>
      <c r="I360" s="62"/>
      <c r="J360" s="62"/>
      <c r="K360" s="62"/>
      <c r="L360" s="62"/>
      <c r="M360" s="62"/>
      <c r="N360" s="63"/>
      <c r="O360" s="37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</row>
    <row r="361" spans="2:47" s="36" customFormat="1" x14ac:dyDescent="0.2">
      <c r="B361" s="45"/>
      <c r="C361" s="45"/>
      <c r="D361" s="46"/>
      <c r="E361" s="326"/>
      <c r="F361" s="326"/>
      <c r="G361" s="61"/>
      <c r="H361" s="62"/>
      <c r="I361" s="62"/>
      <c r="J361" s="62"/>
      <c r="K361" s="62"/>
      <c r="L361" s="62"/>
      <c r="M361" s="62"/>
      <c r="N361" s="63"/>
      <c r="O361" s="37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</row>
    <row r="362" spans="2:47" s="36" customFormat="1" x14ac:dyDescent="0.2">
      <c r="B362" s="45"/>
      <c r="C362" s="45"/>
      <c r="D362" s="46"/>
      <c r="E362" s="326"/>
      <c r="F362" s="326"/>
      <c r="G362" s="61"/>
      <c r="H362" s="62"/>
      <c r="I362" s="62"/>
      <c r="J362" s="62"/>
      <c r="K362" s="62"/>
      <c r="L362" s="62"/>
      <c r="M362" s="62"/>
      <c r="N362" s="63"/>
      <c r="O362" s="37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</row>
    <row r="363" spans="2:47" s="36" customFormat="1" x14ac:dyDescent="0.2">
      <c r="B363" s="45"/>
      <c r="C363" s="45"/>
      <c r="D363" s="46"/>
      <c r="E363" s="326"/>
      <c r="F363" s="326"/>
      <c r="G363" s="61"/>
      <c r="H363" s="62"/>
      <c r="I363" s="62"/>
      <c r="J363" s="62"/>
      <c r="K363" s="62"/>
      <c r="L363" s="62"/>
      <c r="M363" s="62"/>
      <c r="N363" s="63"/>
      <c r="O363" s="37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</row>
    <row r="364" spans="2:47" s="36" customFormat="1" x14ac:dyDescent="0.2">
      <c r="B364" s="45"/>
      <c r="C364" s="45"/>
      <c r="D364" s="46"/>
      <c r="E364" s="326"/>
      <c r="F364" s="326"/>
      <c r="G364" s="61"/>
      <c r="H364" s="62"/>
      <c r="I364" s="62"/>
      <c r="J364" s="62"/>
      <c r="K364" s="62"/>
      <c r="L364" s="62"/>
      <c r="M364" s="62"/>
      <c r="N364" s="63"/>
      <c r="O364" s="37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</row>
    <row r="365" spans="2:47" s="36" customFormat="1" x14ac:dyDescent="0.2">
      <c r="B365" s="45"/>
      <c r="C365" s="45"/>
      <c r="D365" s="46"/>
      <c r="E365" s="326"/>
      <c r="F365" s="326"/>
      <c r="G365" s="61"/>
      <c r="H365" s="62"/>
      <c r="I365" s="62"/>
      <c r="J365" s="62"/>
      <c r="K365" s="62"/>
      <c r="L365" s="62"/>
      <c r="M365" s="62"/>
      <c r="N365" s="63"/>
      <c r="O365" s="37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</row>
    <row r="366" spans="2:47" s="36" customFormat="1" x14ac:dyDescent="0.2">
      <c r="B366" s="45"/>
      <c r="C366" s="45"/>
      <c r="D366" s="46"/>
      <c r="E366" s="326"/>
      <c r="F366" s="326"/>
      <c r="G366" s="61"/>
      <c r="H366" s="62"/>
      <c r="I366" s="62"/>
      <c r="J366" s="62"/>
      <c r="K366" s="62"/>
      <c r="L366" s="62"/>
      <c r="M366" s="62"/>
      <c r="N366" s="63"/>
      <c r="O366" s="37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</row>
    <row r="367" spans="2:47" s="36" customFormat="1" x14ac:dyDescent="0.2">
      <c r="B367" s="45"/>
      <c r="C367" s="45"/>
      <c r="D367" s="46"/>
      <c r="E367" s="326"/>
      <c r="F367" s="326"/>
      <c r="G367" s="61"/>
      <c r="H367" s="62"/>
      <c r="I367" s="62"/>
      <c r="J367" s="62"/>
      <c r="K367" s="62"/>
      <c r="L367" s="62"/>
      <c r="M367" s="62"/>
      <c r="N367" s="63"/>
      <c r="O367" s="37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</row>
    <row r="368" spans="2:47" s="36" customFormat="1" x14ac:dyDescent="0.2">
      <c r="B368" s="45"/>
      <c r="C368" s="45"/>
      <c r="D368" s="46"/>
      <c r="E368" s="326"/>
      <c r="F368" s="326"/>
      <c r="G368" s="61"/>
      <c r="H368" s="62"/>
      <c r="I368" s="62"/>
      <c r="J368" s="62"/>
      <c r="K368" s="62"/>
      <c r="L368" s="62"/>
      <c r="M368" s="62"/>
      <c r="N368" s="63"/>
      <c r="O368" s="37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</row>
    <row r="369" spans="2:47" s="36" customFormat="1" x14ac:dyDescent="0.2">
      <c r="B369" s="45"/>
      <c r="C369" s="45"/>
      <c r="D369" s="46"/>
      <c r="E369" s="326"/>
      <c r="F369" s="326"/>
      <c r="G369" s="61"/>
      <c r="H369" s="62"/>
      <c r="I369" s="62"/>
      <c r="J369" s="62"/>
      <c r="K369" s="62"/>
      <c r="L369" s="62"/>
      <c r="M369" s="62"/>
      <c r="N369" s="63"/>
      <c r="O369" s="37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</row>
    <row r="370" spans="2:47" s="36" customFormat="1" x14ac:dyDescent="0.2">
      <c r="B370" s="45"/>
      <c r="C370" s="45"/>
      <c r="D370" s="46"/>
      <c r="E370" s="326"/>
      <c r="F370" s="326"/>
      <c r="G370" s="61"/>
      <c r="H370" s="62"/>
      <c r="I370" s="62"/>
      <c r="J370" s="62"/>
      <c r="K370" s="62"/>
      <c r="L370" s="62"/>
      <c r="M370" s="62"/>
      <c r="N370" s="63"/>
      <c r="O370" s="37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</row>
    <row r="371" spans="2:47" s="36" customFormat="1" x14ac:dyDescent="0.2">
      <c r="B371" s="45"/>
      <c r="C371" s="45"/>
      <c r="D371" s="46"/>
      <c r="E371" s="326"/>
      <c r="F371" s="326"/>
      <c r="G371" s="61"/>
      <c r="H371" s="62"/>
      <c r="I371" s="62"/>
      <c r="J371" s="62"/>
      <c r="K371" s="62"/>
      <c r="L371" s="62"/>
      <c r="M371" s="62"/>
      <c r="N371" s="63"/>
      <c r="O371" s="37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</row>
    <row r="372" spans="2:47" s="36" customFormat="1" x14ac:dyDescent="0.2">
      <c r="B372" s="45"/>
      <c r="C372" s="45"/>
      <c r="D372" s="46"/>
      <c r="E372" s="326"/>
      <c r="F372" s="326"/>
      <c r="G372" s="61"/>
      <c r="H372" s="62"/>
      <c r="I372" s="62"/>
      <c r="J372" s="62"/>
      <c r="K372" s="62"/>
      <c r="L372" s="62"/>
      <c r="M372" s="62"/>
      <c r="N372" s="63"/>
      <c r="O372" s="37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</row>
    <row r="373" spans="2:47" s="36" customFormat="1" x14ac:dyDescent="0.2">
      <c r="B373" s="45"/>
      <c r="C373" s="45"/>
      <c r="D373" s="46"/>
      <c r="E373" s="326"/>
      <c r="F373" s="326"/>
      <c r="G373" s="61"/>
      <c r="H373" s="62"/>
      <c r="I373" s="62"/>
      <c r="J373" s="62"/>
      <c r="K373" s="62"/>
      <c r="L373" s="62"/>
      <c r="M373" s="62"/>
      <c r="N373" s="63"/>
      <c r="O373" s="37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</row>
    <row r="374" spans="2:47" s="36" customFormat="1" x14ac:dyDescent="0.2">
      <c r="B374" s="45"/>
      <c r="C374" s="45"/>
      <c r="D374" s="46"/>
      <c r="E374" s="326"/>
      <c r="F374" s="326"/>
      <c r="G374" s="61"/>
      <c r="H374" s="62"/>
      <c r="I374" s="62"/>
      <c r="J374" s="62"/>
      <c r="K374" s="62"/>
      <c r="L374" s="62"/>
      <c r="M374" s="62"/>
      <c r="N374" s="63"/>
      <c r="O374" s="37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</row>
    <row r="375" spans="2:47" s="36" customFormat="1" x14ac:dyDescent="0.2">
      <c r="B375" s="45"/>
      <c r="C375" s="45"/>
      <c r="D375" s="46"/>
      <c r="E375" s="326"/>
      <c r="F375" s="326"/>
      <c r="G375" s="61"/>
      <c r="H375" s="62"/>
      <c r="I375" s="62"/>
      <c r="J375" s="62"/>
      <c r="K375" s="62"/>
      <c r="L375" s="62"/>
      <c r="M375" s="62"/>
      <c r="N375" s="63"/>
      <c r="O375" s="37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</row>
    <row r="376" spans="2:47" s="36" customFormat="1" x14ac:dyDescent="0.2">
      <c r="B376" s="45"/>
      <c r="C376" s="45"/>
      <c r="D376" s="46"/>
      <c r="E376" s="326"/>
      <c r="F376" s="326"/>
      <c r="G376" s="61"/>
      <c r="H376" s="62"/>
      <c r="I376" s="62"/>
      <c r="J376" s="62"/>
      <c r="K376" s="62"/>
      <c r="L376" s="62"/>
      <c r="M376" s="62"/>
      <c r="N376" s="63"/>
      <c r="O376" s="37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</row>
    <row r="377" spans="2:47" s="36" customFormat="1" x14ac:dyDescent="0.2">
      <c r="B377" s="45"/>
      <c r="C377" s="45"/>
      <c r="D377" s="46"/>
      <c r="E377" s="326"/>
      <c r="F377" s="326"/>
      <c r="G377" s="61"/>
      <c r="H377" s="62"/>
      <c r="I377" s="62"/>
      <c r="J377" s="62"/>
      <c r="K377" s="62"/>
      <c r="L377" s="62"/>
      <c r="M377" s="62"/>
      <c r="N377" s="63"/>
      <c r="O377" s="37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</row>
  </sheetData>
  <sheetProtection algorithmName="SHA-512" hashValue="lNuZAbsKc4AlPGdtJDBCN25BLiS1AOUQyYmbCNYEUIhQ5tSr3ne4UXoY/qUTTJYyQzcWp8TXh/Tren0xAqe6qA==" saltValue="5BYlt207n82CZxPRNjHIOQ==" spinCount="100000" sheet="1" objects="1" scenarios="1"/>
  <autoFilter ref="B13:M146">
    <filterColumn colId="7" showButton="0"/>
    <filterColumn colId="8" showButton="0"/>
    <filterColumn colId="9" showButton="0"/>
    <filterColumn colId="10" showButton="0"/>
  </autoFilter>
  <mergeCells count="24">
    <mergeCell ref="B1:P1"/>
    <mergeCell ref="I13:I14"/>
    <mergeCell ref="N6:O6"/>
    <mergeCell ref="B4:C4"/>
    <mergeCell ref="N3:O3"/>
    <mergeCell ref="B7:C7"/>
    <mergeCell ref="B13:B14"/>
    <mergeCell ref="C13:C14"/>
    <mergeCell ref="F13:F14"/>
    <mergeCell ref="N12:Q12"/>
    <mergeCell ref="H13:H14"/>
    <mergeCell ref="P13:P14"/>
    <mergeCell ref="N13:N14"/>
    <mergeCell ref="Q13:Q14"/>
    <mergeCell ref="B6:C6"/>
    <mergeCell ref="N2:O2"/>
    <mergeCell ref="B8:C8"/>
    <mergeCell ref="D13:D14"/>
    <mergeCell ref="G13:G14"/>
    <mergeCell ref="O13:O14"/>
    <mergeCell ref="P2:Q2"/>
    <mergeCell ref="P3:Q3"/>
    <mergeCell ref="P6:Q6"/>
    <mergeCell ref="N9:P9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colBreaks count="1" manualBreakCount="1">
    <brk id="16" min="1" max="155" man="1"/>
  </colBreaks>
  <ignoredErrors>
    <ignoredError sqref="O128:O129 O141 O71:O72 O88:O89 O78:O79 O39 O46 O51:O52 O59 O64 O67 O81 O84 O91:O92 O99:O100 O104 O106 O108 O111:O112 O117 O119 O124:O125 O131:O132 O136 O144:O145" unlockedFormula="1"/>
    <ignoredError sqref="E73 E7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4"/>
  <sheetViews>
    <sheetView showRowColHeaders="0" tabSelected="1" zoomScale="80" zoomScaleNormal="80" workbookViewId="0">
      <selection activeCell="U61" sqref="U61"/>
    </sheetView>
  </sheetViews>
  <sheetFormatPr defaultColWidth="9.140625" defaultRowHeight="11.25" x14ac:dyDescent="0.2"/>
  <cols>
    <col min="1" max="1" width="1.85546875" style="255" customWidth="1"/>
    <col min="2" max="2" width="3.140625" style="273" bestFit="1" customWidth="1"/>
    <col min="3" max="3" width="16.7109375" style="273" customWidth="1"/>
    <col min="4" max="4" width="57.42578125" style="264" customWidth="1"/>
    <col min="5" max="5" width="57.42578125" style="264" hidden="1" customWidth="1"/>
    <col min="6" max="6" width="14.42578125" style="274" hidden="1" customWidth="1"/>
    <col min="7" max="7" width="14.7109375" style="274" customWidth="1"/>
    <col min="8" max="8" width="9.140625" style="274" hidden="1" customWidth="1"/>
    <col min="9" max="9" width="10.5703125" style="274" customWidth="1"/>
    <col min="10" max="13" width="9.140625" style="274" hidden="1" customWidth="1"/>
    <col min="14" max="14" width="9.140625" style="275" hidden="1" customWidth="1"/>
    <col min="15" max="15" width="9.140625" style="275" customWidth="1"/>
    <col min="16" max="16" width="11.28515625" style="276" customWidth="1"/>
    <col min="17" max="17" width="10.42578125" style="276" customWidth="1"/>
    <col min="18" max="18" width="32.85546875" style="10" customWidth="1"/>
    <col min="19" max="19" width="2.140625" style="18" customWidth="1"/>
    <col min="20" max="20" width="3.42578125" style="4" customWidth="1"/>
    <col min="21" max="63" width="9.140625" style="22"/>
    <col min="64" max="16384" width="9.140625" style="4"/>
  </cols>
  <sheetData>
    <row r="1" spans="1:63" s="8" customFormat="1" ht="7.5" customHeight="1" thickBot="1" x14ac:dyDescent="0.25">
      <c r="A1" s="245"/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246"/>
      <c r="R1" s="246"/>
      <c r="S1" s="246"/>
      <c r="T1" s="28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</row>
    <row r="2" spans="1:63" s="8" customFormat="1" ht="44.25" customHeight="1" thickBot="1" x14ac:dyDescent="0.3">
      <c r="A2" s="245"/>
      <c r="B2" s="65"/>
      <c r="C2" s="66"/>
      <c r="D2" s="67" t="s">
        <v>330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426" t="s">
        <v>336</v>
      </c>
      <c r="Q2" s="427"/>
      <c r="R2" s="390"/>
      <c r="S2" s="391"/>
      <c r="T2" s="280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</row>
    <row r="3" spans="1:63" s="8" customFormat="1" ht="25.5" customHeight="1" thickBot="1" x14ac:dyDescent="0.3">
      <c r="A3" s="245"/>
      <c r="B3" s="68"/>
      <c r="C3" s="69"/>
      <c r="D3" s="70" t="s">
        <v>331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402" t="s">
        <v>339</v>
      </c>
      <c r="Q3" s="403"/>
      <c r="R3" s="390"/>
      <c r="S3" s="391"/>
      <c r="T3" s="280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</row>
    <row r="4" spans="1:63" s="8" customFormat="1" ht="20.25" customHeight="1" thickBot="1" x14ac:dyDescent="0.3">
      <c r="A4" s="245"/>
      <c r="B4" s="459" t="s">
        <v>338</v>
      </c>
      <c r="C4" s="460"/>
      <c r="D4" s="82">
        <f ca="1">TODAY()</f>
        <v>44363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8"/>
      <c r="R4" s="248"/>
      <c r="S4" s="54"/>
      <c r="T4" s="280"/>
      <c r="U4" s="38"/>
      <c r="V4" s="36"/>
      <c r="W4" s="36"/>
      <c r="X4" s="36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</row>
    <row r="5" spans="1:63" s="8" customFormat="1" ht="4.5" customHeight="1" thickBot="1" x14ac:dyDescent="0.3">
      <c r="A5" s="245"/>
      <c r="B5" s="245"/>
      <c r="C5" s="245"/>
      <c r="D5" s="245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5"/>
      <c r="Q5" s="245"/>
      <c r="R5" s="245"/>
      <c r="S5" s="246"/>
      <c r="T5" s="280"/>
      <c r="U5" s="38"/>
      <c r="V5" s="36"/>
      <c r="W5" s="36"/>
      <c r="X5" s="36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</row>
    <row r="6" spans="1:63" s="8" customFormat="1" ht="25.5" customHeight="1" thickBot="1" x14ac:dyDescent="0.3">
      <c r="A6" s="245"/>
      <c r="B6" s="461" t="s">
        <v>335</v>
      </c>
      <c r="C6" s="462"/>
      <c r="D6" s="81"/>
      <c r="E6" s="247"/>
      <c r="F6" s="247"/>
      <c r="G6" s="249"/>
      <c r="H6" s="247"/>
      <c r="I6" s="247"/>
      <c r="J6" s="247"/>
      <c r="K6" s="247"/>
      <c r="L6" s="247"/>
      <c r="M6" s="247"/>
      <c r="N6" s="247"/>
      <c r="O6" s="247"/>
      <c r="P6" s="398" t="s">
        <v>337</v>
      </c>
      <c r="Q6" s="399"/>
      <c r="R6" s="463">
        <f ca="1">IF(I8="piątek",D4+3,IF(I8="czwartek",D4+4,D4+2))</f>
        <v>44365</v>
      </c>
      <c r="S6" s="464"/>
      <c r="T6" s="280"/>
      <c r="U6" s="38"/>
      <c r="V6" s="36"/>
      <c r="W6" s="36"/>
      <c r="X6" s="36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</row>
    <row r="7" spans="1:63" s="8" customFormat="1" ht="26.25" customHeight="1" thickBot="1" x14ac:dyDescent="0.3">
      <c r="A7" s="245"/>
      <c r="B7" s="404" t="s">
        <v>340</v>
      </c>
      <c r="C7" s="405"/>
      <c r="D7" s="80"/>
      <c r="E7" s="247"/>
      <c r="F7" s="247"/>
      <c r="G7" s="247"/>
      <c r="H7" s="247"/>
      <c r="I7" s="247"/>
      <c r="J7" s="247"/>
      <c r="K7" s="247"/>
      <c r="L7" s="247"/>
      <c r="M7" s="247"/>
      <c r="N7" s="250"/>
      <c r="O7" s="251"/>
      <c r="P7" s="465" t="s">
        <v>373</v>
      </c>
      <c r="Q7" s="246"/>
      <c r="R7" s="246"/>
      <c r="S7" s="249"/>
      <c r="T7" s="280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</row>
    <row r="8" spans="1:63" s="8" customFormat="1" ht="27.75" customHeight="1" thickBot="1" x14ac:dyDescent="0.3">
      <c r="A8" s="245"/>
      <c r="B8" s="457" t="s">
        <v>341</v>
      </c>
      <c r="C8" s="458"/>
      <c r="D8" s="221"/>
      <c r="E8" s="247"/>
      <c r="F8" s="247"/>
      <c r="G8" s="247"/>
      <c r="H8" s="252" t="str">
        <f>TEXT(C4, "dddd")</f>
        <v>sobota</v>
      </c>
      <c r="I8" s="252" t="str">
        <f ca="1">TEXT(D4, "dddd")</f>
        <v>środa</v>
      </c>
      <c r="J8" s="247"/>
      <c r="K8" s="247"/>
      <c r="L8" s="247"/>
      <c r="M8" s="247"/>
      <c r="N8" s="250"/>
      <c r="O8" s="251"/>
      <c r="P8" s="466"/>
      <c r="Q8" s="246"/>
      <c r="R8" s="246"/>
      <c r="S8" s="246"/>
      <c r="T8" s="280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</row>
    <row r="9" spans="1:63" s="12" customFormat="1" ht="12.75" customHeight="1" thickBot="1" x14ac:dyDescent="0.3">
      <c r="A9" s="253"/>
      <c r="B9" s="220"/>
      <c r="C9" s="220"/>
      <c r="D9" s="254"/>
      <c r="E9" s="247"/>
      <c r="F9" s="247"/>
      <c r="G9" s="247"/>
      <c r="H9" s="252"/>
      <c r="I9" s="252"/>
      <c r="J9" s="247"/>
      <c r="K9" s="247"/>
      <c r="L9" s="247"/>
      <c r="M9" s="247"/>
      <c r="N9" s="250"/>
      <c r="O9" s="251"/>
      <c r="P9" s="246"/>
      <c r="Q9" s="246"/>
      <c r="R9" s="246"/>
      <c r="S9" s="246"/>
      <c r="T9" s="280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</row>
    <row r="10" spans="1:63" ht="12" customHeight="1" thickBot="1" x14ac:dyDescent="0.25">
      <c r="B10" s="439"/>
      <c r="C10" s="439"/>
      <c r="D10" s="439"/>
      <c r="E10" s="223"/>
      <c r="F10" s="224"/>
      <c r="G10" s="224"/>
      <c r="H10" s="224"/>
      <c r="I10" s="256" t="s">
        <v>347</v>
      </c>
      <c r="J10" s="224"/>
      <c r="K10" s="224"/>
      <c r="L10" s="224"/>
      <c r="M10" s="224"/>
      <c r="N10" s="215"/>
      <c r="O10" s="215"/>
      <c r="P10" s="216"/>
      <c r="Q10" s="216"/>
      <c r="R10" s="222"/>
      <c r="S10" s="281"/>
      <c r="T10" s="282"/>
    </row>
    <row r="11" spans="1:63" ht="20.25" customHeight="1" x14ac:dyDescent="0.2">
      <c r="B11" s="440" t="s">
        <v>88</v>
      </c>
      <c r="C11" s="442" t="s">
        <v>0</v>
      </c>
      <c r="D11" s="444" t="s">
        <v>1</v>
      </c>
      <c r="E11" s="433" t="s">
        <v>237</v>
      </c>
      <c r="F11" s="446" t="s">
        <v>329</v>
      </c>
      <c r="G11" s="448" t="s">
        <v>2</v>
      </c>
      <c r="H11" s="386" t="s">
        <v>363</v>
      </c>
      <c r="I11" s="416" t="s">
        <v>333</v>
      </c>
      <c r="J11" s="429" t="s">
        <v>66</v>
      </c>
      <c r="K11" s="431" t="s">
        <v>67</v>
      </c>
      <c r="L11" s="431" t="s">
        <v>3</v>
      </c>
      <c r="M11" s="431" t="s">
        <v>4</v>
      </c>
      <c r="N11" s="450" t="s">
        <v>112</v>
      </c>
      <c r="O11" s="454" t="s">
        <v>346</v>
      </c>
      <c r="P11" s="452" t="s">
        <v>333</v>
      </c>
      <c r="Q11" s="435" t="s">
        <v>332</v>
      </c>
      <c r="R11" s="437" t="s">
        <v>334</v>
      </c>
      <c r="S11" s="272"/>
      <c r="T11" s="282"/>
    </row>
    <row r="12" spans="1:63" ht="9.75" customHeight="1" thickBot="1" x14ac:dyDescent="0.25">
      <c r="B12" s="441"/>
      <c r="C12" s="443"/>
      <c r="D12" s="445"/>
      <c r="E12" s="434"/>
      <c r="F12" s="447"/>
      <c r="G12" s="449"/>
      <c r="H12" s="387"/>
      <c r="I12" s="417"/>
      <c r="J12" s="430"/>
      <c r="K12" s="432"/>
      <c r="L12" s="432"/>
      <c r="M12" s="432"/>
      <c r="N12" s="451"/>
      <c r="O12" s="455"/>
      <c r="P12" s="453"/>
      <c r="Q12" s="436"/>
      <c r="R12" s="438"/>
      <c r="S12" s="272"/>
      <c r="T12" s="282"/>
    </row>
    <row r="13" spans="1:63" ht="18.75" customHeight="1" x14ac:dyDescent="0.2">
      <c r="B13" s="92"/>
      <c r="C13" s="93"/>
      <c r="D13" s="94" t="s">
        <v>119</v>
      </c>
      <c r="E13" s="94"/>
      <c r="F13" s="257"/>
      <c r="G13" s="95"/>
      <c r="H13" s="225"/>
      <c r="I13" s="235"/>
      <c r="J13" s="226"/>
      <c r="K13" s="95"/>
      <c r="L13" s="95"/>
      <c r="M13" s="95"/>
      <c r="N13" s="202"/>
      <c r="O13" s="467"/>
      <c r="P13" s="288"/>
      <c r="Q13" s="473"/>
      <c r="R13" s="209"/>
      <c r="S13" s="272"/>
      <c r="T13" s="282"/>
    </row>
    <row r="14" spans="1:63" x14ac:dyDescent="0.2">
      <c r="B14" s="96">
        <v>1</v>
      </c>
      <c r="C14" s="71" t="s">
        <v>9</v>
      </c>
      <c r="D14" s="97" t="s">
        <v>126</v>
      </c>
      <c r="E14" s="328" t="s">
        <v>301</v>
      </c>
      <c r="F14" s="214" t="s">
        <v>364</v>
      </c>
      <c r="G14" s="99" t="s">
        <v>87</v>
      </c>
      <c r="H14" s="155"/>
      <c r="I14" s="236" t="s">
        <v>349</v>
      </c>
      <c r="J14" s="214">
        <v>8</v>
      </c>
      <c r="K14" s="98">
        <v>60</v>
      </c>
      <c r="L14" s="98">
        <v>5</v>
      </c>
      <c r="M14" s="98">
        <v>96</v>
      </c>
      <c r="N14" s="159">
        <f>J14*K14</f>
        <v>480</v>
      </c>
      <c r="O14" s="468">
        <f>IFERROR(P14*J14,"-")</f>
        <v>0</v>
      </c>
      <c r="P14" s="179">
        <v>0</v>
      </c>
      <c r="Q14" s="474">
        <f>IFERROR(P14/K14,"-")</f>
        <v>0</v>
      </c>
      <c r="R14" s="210"/>
      <c r="S14" s="272"/>
      <c r="T14" s="282"/>
    </row>
    <row r="15" spans="1:63" x14ac:dyDescent="0.2">
      <c r="B15" s="96">
        <v>2</v>
      </c>
      <c r="C15" s="71" t="s">
        <v>9</v>
      </c>
      <c r="D15" s="97" t="s">
        <v>127</v>
      </c>
      <c r="E15" s="328" t="s">
        <v>302</v>
      </c>
      <c r="F15" s="214" t="s">
        <v>364</v>
      </c>
      <c r="G15" s="99" t="s">
        <v>87</v>
      </c>
      <c r="H15" s="155"/>
      <c r="I15" s="236" t="s">
        <v>349</v>
      </c>
      <c r="J15" s="214">
        <v>8</v>
      </c>
      <c r="K15" s="98">
        <v>60</v>
      </c>
      <c r="L15" s="98">
        <v>5</v>
      </c>
      <c r="M15" s="98">
        <v>96</v>
      </c>
      <c r="N15" s="159">
        <f>J15*K15</f>
        <v>480</v>
      </c>
      <c r="O15" s="468">
        <f t="shared" ref="O15:O16" si="0">IFERROR(P15*J15,"-")</f>
        <v>0</v>
      </c>
      <c r="P15" s="179">
        <v>0</v>
      </c>
      <c r="Q15" s="474">
        <f t="shared" ref="Q15:Q16" si="1">IFERROR(P15/K15,"-")</f>
        <v>0</v>
      </c>
      <c r="R15" s="210"/>
      <c r="S15" s="272"/>
      <c r="T15" s="282"/>
    </row>
    <row r="16" spans="1:63" ht="12" thickBot="1" x14ac:dyDescent="0.25">
      <c r="B16" s="217">
        <v>3</v>
      </c>
      <c r="C16" s="218" t="s">
        <v>9</v>
      </c>
      <c r="D16" s="101" t="s">
        <v>145</v>
      </c>
      <c r="E16" s="329" t="s">
        <v>303</v>
      </c>
      <c r="F16" s="214" t="s">
        <v>364</v>
      </c>
      <c r="G16" s="219" t="s">
        <v>87</v>
      </c>
      <c r="H16" s="156"/>
      <c r="I16" s="236" t="s">
        <v>349</v>
      </c>
      <c r="J16" s="227">
        <v>8</v>
      </c>
      <c r="K16" s="219">
        <v>60</v>
      </c>
      <c r="L16" s="219">
        <v>5</v>
      </c>
      <c r="M16" s="219">
        <v>96</v>
      </c>
      <c r="N16" s="156">
        <f>J16*K16</f>
        <v>480</v>
      </c>
      <c r="O16" s="468">
        <f t="shared" si="0"/>
        <v>0</v>
      </c>
      <c r="P16" s="180">
        <v>0</v>
      </c>
      <c r="Q16" s="475">
        <f t="shared" si="1"/>
        <v>0</v>
      </c>
      <c r="R16" s="211"/>
      <c r="S16" s="272"/>
      <c r="T16" s="282"/>
    </row>
    <row r="17" spans="2:47" x14ac:dyDescent="0.2">
      <c r="B17" s="103"/>
      <c r="C17" s="104" t="s">
        <v>5</v>
      </c>
      <c r="D17" s="104" t="s">
        <v>55</v>
      </c>
      <c r="E17" s="330"/>
      <c r="F17" s="258"/>
      <c r="G17" s="105" t="s">
        <v>5</v>
      </c>
      <c r="H17" s="203"/>
      <c r="I17" s="237" t="s">
        <v>5</v>
      </c>
      <c r="J17" s="228" t="s">
        <v>5</v>
      </c>
      <c r="K17" s="105" t="s">
        <v>5</v>
      </c>
      <c r="L17" s="105" t="s">
        <v>5</v>
      </c>
      <c r="M17" s="105" t="s">
        <v>5</v>
      </c>
      <c r="N17" s="203"/>
      <c r="O17" s="469"/>
      <c r="P17" s="289"/>
      <c r="Q17" s="476"/>
      <c r="R17" s="212"/>
      <c r="S17" s="255"/>
      <c r="T17" s="282"/>
    </row>
    <row r="18" spans="2:47" ht="11.25" customHeight="1" x14ac:dyDescent="0.2">
      <c r="B18" s="106"/>
      <c r="C18" s="107" t="s">
        <v>5</v>
      </c>
      <c r="D18" s="107" t="s">
        <v>91</v>
      </c>
      <c r="E18" s="331"/>
      <c r="F18" s="259"/>
      <c r="G18" s="108" t="s">
        <v>5</v>
      </c>
      <c r="H18" s="204"/>
      <c r="I18" s="238" t="s">
        <v>5</v>
      </c>
      <c r="J18" s="229" t="s">
        <v>5</v>
      </c>
      <c r="K18" s="108" t="s">
        <v>5</v>
      </c>
      <c r="L18" s="108" t="s">
        <v>5</v>
      </c>
      <c r="M18" s="108" t="s">
        <v>5</v>
      </c>
      <c r="N18" s="204"/>
      <c r="O18" s="470"/>
      <c r="P18" s="290"/>
      <c r="Q18" s="477"/>
      <c r="R18" s="213"/>
      <c r="S18" s="255"/>
      <c r="T18" s="282"/>
    </row>
    <row r="19" spans="2:47" x14ac:dyDescent="0.2">
      <c r="B19" s="109">
        <v>4</v>
      </c>
      <c r="C19" s="73" t="s">
        <v>26</v>
      </c>
      <c r="D19" s="110" t="s">
        <v>209</v>
      </c>
      <c r="E19" s="322">
        <v>30000023</v>
      </c>
      <c r="F19" s="260" t="s">
        <v>364</v>
      </c>
      <c r="G19" s="73" t="s">
        <v>92</v>
      </c>
      <c r="H19" s="205">
        <v>1</v>
      </c>
      <c r="I19" s="239" t="s">
        <v>367</v>
      </c>
      <c r="J19" s="230">
        <v>1</v>
      </c>
      <c r="K19" s="73">
        <v>40</v>
      </c>
      <c r="L19" s="73">
        <v>8</v>
      </c>
      <c r="M19" s="73">
        <v>8</v>
      </c>
      <c r="N19" s="205">
        <f>J19*K19</f>
        <v>40</v>
      </c>
      <c r="O19" s="468">
        <f t="shared" ref="O19:O20" si="2">IFERROR(P19*J19,"-")</f>
        <v>0</v>
      </c>
      <c r="P19" s="179">
        <v>0</v>
      </c>
      <c r="Q19" s="474">
        <f t="shared" ref="Q19:Q20" si="3">IFERROR(P19/K19,"-")</f>
        <v>0</v>
      </c>
      <c r="R19" s="210"/>
      <c r="S19" s="255"/>
      <c r="T19" s="282"/>
    </row>
    <row r="20" spans="2:47" ht="12" thickBot="1" x14ac:dyDescent="0.25">
      <c r="B20" s="109">
        <v>5</v>
      </c>
      <c r="C20" s="73" t="s">
        <v>26</v>
      </c>
      <c r="D20" s="110" t="s">
        <v>210</v>
      </c>
      <c r="E20" s="322">
        <v>30000022</v>
      </c>
      <c r="F20" s="260" t="s">
        <v>364</v>
      </c>
      <c r="G20" s="73" t="s">
        <v>93</v>
      </c>
      <c r="H20" s="205">
        <v>1</v>
      </c>
      <c r="I20" s="239" t="s">
        <v>367</v>
      </c>
      <c r="J20" s="230">
        <v>10</v>
      </c>
      <c r="K20" s="73">
        <v>70</v>
      </c>
      <c r="L20" s="73">
        <v>4</v>
      </c>
      <c r="M20" s="73">
        <v>10</v>
      </c>
      <c r="N20" s="205">
        <f>J20*K20</f>
        <v>700</v>
      </c>
      <c r="O20" s="468">
        <f t="shared" si="2"/>
        <v>0</v>
      </c>
      <c r="P20" s="179">
        <v>0</v>
      </c>
      <c r="Q20" s="474">
        <f t="shared" si="3"/>
        <v>0</v>
      </c>
      <c r="R20" s="210"/>
      <c r="S20" s="255"/>
      <c r="T20" s="282"/>
    </row>
    <row r="21" spans="2:47" x14ac:dyDescent="0.2">
      <c r="B21" s="103"/>
      <c r="C21" s="104" t="s">
        <v>5</v>
      </c>
      <c r="D21" s="104" t="s">
        <v>27</v>
      </c>
      <c r="E21" s="330"/>
      <c r="F21" s="258"/>
      <c r="G21" s="105" t="s">
        <v>5</v>
      </c>
      <c r="H21" s="203"/>
      <c r="I21" s="237" t="s">
        <v>5</v>
      </c>
      <c r="J21" s="228" t="s">
        <v>5</v>
      </c>
      <c r="K21" s="105" t="s">
        <v>5</v>
      </c>
      <c r="L21" s="105" t="s">
        <v>5</v>
      </c>
      <c r="M21" s="105" t="s">
        <v>5</v>
      </c>
      <c r="N21" s="203"/>
      <c r="O21" s="469"/>
      <c r="P21" s="289"/>
      <c r="Q21" s="476"/>
      <c r="R21" s="212"/>
      <c r="S21" s="283"/>
      <c r="T21" s="282"/>
    </row>
    <row r="22" spans="2:47" x14ac:dyDescent="0.2">
      <c r="B22" s="106"/>
      <c r="C22" s="107" t="s">
        <v>5</v>
      </c>
      <c r="D22" s="107" t="s">
        <v>69</v>
      </c>
      <c r="E22" s="331"/>
      <c r="F22" s="259"/>
      <c r="G22" s="108" t="s">
        <v>5</v>
      </c>
      <c r="H22" s="204"/>
      <c r="I22" s="238" t="s">
        <v>5</v>
      </c>
      <c r="J22" s="229" t="s">
        <v>5</v>
      </c>
      <c r="K22" s="108" t="s">
        <v>5</v>
      </c>
      <c r="L22" s="108" t="s">
        <v>5</v>
      </c>
      <c r="M22" s="108" t="s">
        <v>5</v>
      </c>
      <c r="N22" s="204"/>
      <c r="O22" s="470"/>
      <c r="P22" s="290"/>
      <c r="Q22" s="477"/>
      <c r="R22" s="213"/>
      <c r="S22" s="255"/>
      <c r="T22" s="282"/>
    </row>
    <row r="23" spans="2:47" x14ac:dyDescent="0.2">
      <c r="B23" s="114">
        <v>6</v>
      </c>
      <c r="C23" s="98" t="s">
        <v>228</v>
      </c>
      <c r="D23" s="97" t="s">
        <v>140</v>
      </c>
      <c r="E23" s="322" t="s">
        <v>297</v>
      </c>
      <c r="F23" s="260" t="s">
        <v>366</v>
      </c>
      <c r="G23" s="98" t="s">
        <v>28</v>
      </c>
      <c r="H23" s="159"/>
      <c r="I23" s="236" t="s">
        <v>353</v>
      </c>
      <c r="J23" s="214">
        <v>12</v>
      </c>
      <c r="K23" s="98">
        <v>60</v>
      </c>
      <c r="L23" s="98">
        <v>5</v>
      </c>
      <c r="M23" s="98">
        <v>12</v>
      </c>
      <c r="N23" s="159">
        <f>J23*K23</f>
        <v>720</v>
      </c>
      <c r="O23" s="468">
        <f t="shared" ref="O23:O24" si="4">IFERROR(P23*J23,"-")</f>
        <v>0</v>
      </c>
      <c r="P23" s="179">
        <v>0</v>
      </c>
      <c r="Q23" s="474">
        <f t="shared" ref="Q23:Q24" si="5">IFERROR(P23/K23,"-")</f>
        <v>0</v>
      </c>
      <c r="R23" s="210"/>
      <c r="S23" s="255"/>
      <c r="T23" s="282"/>
    </row>
    <row r="24" spans="2:47" x14ac:dyDescent="0.2">
      <c r="B24" s="114">
        <v>7</v>
      </c>
      <c r="C24" s="98" t="s">
        <v>228</v>
      </c>
      <c r="D24" s="97" t="s">
        <v>141</v>
      </c>
      <c r="E24" s="322" t="s">
        <v>298</v>
      </c>
      <c r="F24" s="260" t="s">
        <v>366</v>
      </c>
      <c r="G24" s="98" t="s">
        <v>28</v>
      </c>
      <c r="H24" s="159"/>
      <c r="I24" s="236" t="s">
        <v>353</v>
      </c>
      <c r="J24" s="214">
        <v>12</v>
      </c>
      <c r="K24" s="98">
        <v>60</v>
      </c>
      <c r="L24" s="98">
        <v>5</v>
      </c>
      <c r="M24" s="98">
        <v>12</v>
      </c>
      <c r="N24" s="159">
        <f>J24*K24</f>
        <v>720</v>
      </c>
      <c r="O24" s="468">
        <f t="shared" si="4"/>
        <v>0</v>
      </c>
      <c r="P24" s="179">
        <v>0</v>
      </c>
      <c r="Q24" s="474">
        <f t="shared" si="5"/>
        <v>0</v>
      </c>
      <c r="R24" s="210"/>
      <c r="S24" s="255"/>
      <c r="T24" s="282"/>
    </row>
    <row r="25" spans="2:47" x14ac:dyDescent="0.2">
      <c r="B25" s="106"/>
      <c r="C25" s="107"/>
      <c r="D25" s="107" t="s">
        <v>97</v>
      </c>
      <c r="E25" s="331"/>
      <c r="F25" s="261"/>
      <c r="G25" s="108" t="s">
        <v>5</v>
      </c>
      <c r="H25" s="204"/>
      <c r="I25" s="238" t="s">
        <v>5</v>
      </c>
      <c r="J25" s="229" t="s">
        <v>5</v>
      </c>
      <c r="K25" s="108" t="s">
        <v>5</v>
      </c>
      <c r="L25" s="108" t="s">
        <v>5</v>
      </c>
      <c r="M25" s="108" t="s">
        <v>5</v>
      </c>
      <c r="N25" s="204"/>
      <c r="O25" s="470"/>
      <c r="P25" s="290"/>
      <c r="Q25" s="477"/>
      <c r="R25" s="291" t="str">
        <f>IF(S25&gt;0,S25*M25,IF(T25&gt;0,T25*Q25,"-"))</f>
        <v>-</v>
      </c>
      <c r="S25" s="255"/>
      <c r="T25" s="282"/>
    </row>
    <row r="26" spans="2:47" x14ac:dyDescent="0.2">
      <c r="B26" s="114">
        <v>8</v>
      </c>
      <c r="C26" s="98" t="s">
        <v>57</v>
      </c>
      <c r="D26" s="97" t="s">
        <v>146</v>
      </c>
      <c r="E26" s="322" t="s">
        <v>296</v>
      </c>
      <c r="F26" s="262" t="s">
        <v>366</v>
      </c>
      <c r="G26" s="98" t="s">
        <v>28</v>
      </c>
      <c r="H26" s="159"/>
      <c r="I26" s="236" t="s">
        <v>353</v>
      </c>
      <c r="J26" s="214">
        <v>12</v>
      </c>
      <c r="K26" s="98">
        <v>60</v>
      </c>
      <c r="L26" s="98">
        <v>5</v>
      </c>
      <c r="M26" s="98">
        <v>12</v>
      </c>
      <c r="N26" s="159">
        <f>J26*K26</f>
        <v>720</v>
      </c>
      <c r="O26" s="468">
        <f>IFERROR(P26*J26,"-")</f>
        <v>0</v>
      </c>
      <c r="P26" s="179">
        <v>0</v>
      </c>
      <c r="Q26" s="474">
        <f>IFERROR(P26/K26,"-")</f>
        <v>0</v>
      </c>
      <c r="R26" s="210"/>
      <c r="S26" s="255"/>
      <c r="T26" s="282"/>
    </row>
    <row r="27" spans="2:47" x14ac:dyDescent="0.2">
      <c r="B27" s="115"/>
      <c r="C27" s="72"/>
      <c r="D27" s="107" t="s">
        <v>214</v>
      </c>
      <c r="E27" s="331"/>
      <c r="F27" s="259"/>
      <c r="G27" s="116"/>
      <c r="H27" s="149"/>
      <c r="I27" s="240"/>
      <c r="J27" s="232"/>
      <c r="K27" s="72"/>
      <c r="L27" s="72"/>
      <c r="M27" s="72"/>
      <c r="N27" s="207"/>
      <c r="O27" s="471"/>
      <c r="P27" s="290"/>
      <c r="Q27" s="477"/>
      <c r="R27" s="213"/>
      <c r="S27" s="255"/>
      <c r="T27" s="282"/>
    </row>
    <row r="28" spans="2:47" ht="15" customHeight="1" x14ac:dyDescent="0.2">
      <c r="B28" s="96">
        <v>9</v>
      </c>
      <c r="C28" s="71" t="s">
        <v>9</v>
      </c>
      <c r="D28" s="97" t="s">
        <v>215</v>
      </c>
      <c r="E28" s="322" t="s">
        <v>306</v>
      </c>
      <c r="F28" s="262" t="s">
        <v>366</v>
      </c>
      <c r="G28" s="99" t="s">
        <v>28</v>
      </c>
      <c r="H28" s="155"/>
      <c r="I28" s="236" t="s">
        <v>351</v>
      </c>
      <c r="J28" s="214">
        <v>6</v>
      </c>
      <c r="K28" s="98">
        <v>105</v>
      </c>
      <c r="L28" s="98">
        <v>5</v>
      </c>
      <c r="M28" s="98">
        <v>21</v>
      </c>
      <c r="N28" s="159">
        <v>630</v>
      </c>
      <c r="O28" s="468">
        <f t="shared" ref="O28:O29" si="6">IFERROR(P28*J28,"-")</f>
        <v>0</v>
      </c>
      <c r="P28" s="179">
        <v>0</v>
      </c>
      <c r="Q28" s="474">
        <f t="shared" ref="Q28:Q29" si="7">IFERROR(P28/K28,"-")</f>
        <v>0</v>
      </c>
      <c r="R28" s="210"/>
      <c r="S28" s="284"/>
      <c r="T28" s="285"/>
      <c r="U28" s="40"/>
      <c r="V28" s="40"/>
      <c r="W28" s="40"/>
      <c r="X28" s="40"/>
      <c r="Y28" s="40"/>
      <c r="Z28" s="40"/>
      <c r="AA28" s="40"/>
      <c r="AB28" s="40"/>
      <c r="AC28" s="40"/>
      <c r="AO28" s="40"/>
      <c r="AP28" s="40"/>
      <c r="AQ28" s="40"/>
      <c r="AR28" s="40"/>
      <c r="AS28" s="40"/>
      <c r="AT28" s="40"/>
      <c r="AU28" s="40"/>
    </row>
    <row r="29" spans="2:47" ht="15" customHeight="1" thickBot="1" x14ac:dyDescent="0.25">
      <c r="B29" s="117">
        <v>10</v>
      </c>
      <c r="C29" s="77" t="s">
        <v>9</v>
      </c>
      <c r="D29" s="101" t="s">
        <v>216</v>
      </c>
      <c r="E29" s="332" t="s">
        <v>307</v>
      </c>
      <c r="F29" s="262" t="s">
        <v>366</v>
      </c>
      <c r="G29" s="118" t="s">
        <v>28</v>
      </c>
      <c r="H29" s="157"/>
      <c r="I29" s="236" t="s">
        <v>351</v>
      </c>
      <c r="J29" s="233">
        <v>6</v>
      </c>
      <c r="K29" s="102">
        <v>105</v>
      </c>
      <c r="L29" s="102">
        <v>5</v>
      </c>
      <c r="M29" s="102">
        <v>21</v>
      </c>
      <c r="N29" s="208">
        <v>630</v>
      </c>
      <c r="O29" s="468">
        <f t="shared" si="6"/>
        <v>0</v>
      </c>
      <c r="P29" s="180">
        <v>0</v>
      </c>
      <c r="Q29" s="475">
        <f t="shared" si="7"/>
        <v>0</v>
      </c>
      <c r="R29" s="211"/>
      <c r="S29" s="284"/>
      <c r="T29" s="285"/>
      <c r="U29" s="40"/>
      <c r="V29" s="40"/>
      <c r="W29" s="40"/>
      <c r="X29" s="40"/>
      <c r="Y29" s="40"/>
      <c r="Z29" s="40"/>
      <c r="AA29" s="40"/>
      <c r="AB29" s="40"/>
      <c r="AC29" s="40"/>
      <c r="AO29" s="40"/>
      <c r="AP29" s="40"/>
      <c r="AQ29" s="40"/>
      <c r="AR29" s="40"/>
      <c r="AS29" s="40"/>
      <c r="AT29" s="40"/>
      <c r="AU29" s="40"/>
    </row>
    <row r="30" spans="2:47" ht="15" customHeight="1" x14ac:dyDescent="0.2">
      <c r="B30" s="103"/>
      <c r="C30" s="104" t="s">
        <v>5</v>
      </c>
      <c r="D30" s="104" t="s">
        <v>29</v>
      </c>
      <c r="E30" s="330"/>
      <c r="F30" s="258"/>
      <c r="G30" s="105" t="s">
        <v>5</v>
      </c>
      <c r="H30" s="203"/>
      <c r="I30" s="237" t="s">
        <v>5</v>
      </c>
      <c r="J30" s="228" t="s">
        <v>5</v>
      </c>
      <c r="K30" s="105" t="s">
        <v>5</v>
      </c>
      <c r="L30" s="105" t="s">
        <v>5</v>
      </c>
      <c r="M30" s="105" t="s">
        <v>5</v>
      </c>
      <c r="N30" s="203"/>
      <c r="O30" s="469"/>
      <c r="P30" s="289"/>
      <c r="Q30" s="476"/>
      <c r="R30" s="212"/>
      <c r="S30" s="284"/>
      <c r="T30" s="285"/>
      <c r="U30" s="40"/>
      <c r="V30" s="40"/>
      <c r="W30" s="40"/>
      <c r="X30" s="40"/>
      <c r="Y30" s="40"/>
      <c r="Z30" s="40"/>
      <c r="AA30" s="40"/>
      <c r="AB30" s="40"/>
      <c r="AC30" s="40"/>
      <c r="AO30" s="40"/>
      <c r="AP30" s="40"/>
      <c r="AQ30" s="40"/>
      <c r="AR30" s="40"/>
      <c r="AS30" s="40"/>
      <c r="AT30" s="40"/>
      <c r="AU30" s="40"/>
    </row>
    <row r="31" spans="2:47" x14ac:dyDescent="0.2">
      <c r="B31" s="106"/>
      <c r="C31" s="107" t="s">
        <v>5</v>
      </c>
      <c r="D31" s="107" t="s">
        <v>30</v>
      </c>
      <c r="E31" s="331"/>
      <c r="F31" s="259"/>
      <c r="G31" s="108" t="s">
        <v>5</v>
      </c>
      <c r="H31" s="204"/>
      <c r="I31" s="238" t="s">
        <v>5</v>
      </c>
      <c r="J31" s="229" t="s">
        <v>5</v>
      </c>
      <c r="K31" s="108" t="s">
        <v>5</v>
      </c>
      <c r="L31" s="108" t="s">
        <v>5</v>
      </c>
      <c r="M31" s="108" t="s">
        <v>5</v>
      </c>
      <c r="N31" s="204"/>
      <c r="O31" s="470"/>
      <c r="P31" s="290"/>
      <c r="Q31" s="477"/>
      <c r="R31" s="213"/>
      <c r="S31" s="255"/>
      <c r="T31" s="282"/>
    </row>
    <row r="32" spans="2:47" x14ac:dyDescent="0.2">
      <c r="B32" s="114">
        <v>11</v>
      </c>
      <c r="C32" s="98" t="s">
        <v>98</v>
      </c>
      <c r="D32" s="97" t="s">
        <v>147</v>
      </c>
      <c r="E32" s="322" t="s">
        <v>299</v>
      </c>
      <c r="F32" s="260" t="s">
        <v>364</v>
      </c>
      <c r="G32" s="98" t="s">
        <v>99</v>
      </c>
      <c r="H32" s="159"/>
      <c r="I32" s="236" t="s">
        <v>357</v>
      </c>
      <c r="J32" s="214">
        <v>14</v>
      </c>
      <c r="K32" s="98">
        <v>48</v>
      </c>
      <c r="L32" s="98">
        <v>6</v>
      </c>
      <c r="M32" s="98">
        <v>8</v>
      </c>
      <c r="N32" s="159">
        <f>J32*K32</f>
        <v>672</v>
      </c>
      <c r="O32" s="468">
        <f t="shared" ref="O32:O36" si="8">IFERROR(P32*J32,"-")</f>
        <v>0</v>
      </c>
      <c r="P32" s="179">
        <v>0</v>
      </c>
      <c r="Q32" s="474">
        <f t="shared" ref="Q32:Q36" si="9">IFERROR(P32/K32,"-")</f>
        <v>0</v>
      </c>
      <c r="R32" s="210"/>
      <c r="S32" s="255"/>
      <c r="T32" s="282"/>
    </row>
    <row r="33" spans="1:63" x14ac:dyDescent="0.2">
      <c r="B33" s="114">
        <v>12</v>
      </c>
      <c r="C33" s="98" t="s">
        <v>89</v>
      </c>
      <c r="D33" s="97" t="s">
        <v>148</v>
      </c>
      <c r="E33" s="328" t="s">
        <v>308</v>
      </c>
      <c r="F33" s="214" t="s">
        <v>364</v>
      </c>
      <c r="G33" s="98" t="s">
        <v>100</v>
      </c>
      <c r="H33" s="159"/>
      <c r="I33" s="236" t="s">
        <v>353</v>
      </c>
      <c r="J33" s="214">
        <v>12</v>
      </c>
      <c r="K33" s="98">
        <v>40</v>
      </c>
      <c r="L33" s="98">
        <v>5</v>
      </c>
      <c r="M33" s="98">
        <v>8</v>
      </c>
      <c r="N33" s="159">
        <f>J33*K33</f>
        <v>480</v>
      </c>
      <c r="O33" s="468">
        <f t="shared" si="8"/>
        <v>0</v>
      </c>
      <c r="P33" s="179">
        <v>0</v>
      </c>
      <c r="Q33" s="474">
        <f t="shared" si="9"/>
        <v>0</v>
      </c>
      <c r="R33" s="210"/>
      <c r="S33" s="255"/>
      <c r="T33" s="282"/>
    </row>
    <row r="34" spans="1:63" x14ac:dyDescent="0.2">
      <c r="B34" s="114">
        <v>13</v>
      </c>
      <c r="C34" s="73" t="s">
        <v>9</v>
      </c>
      <c r="D34" s="110" t="s">
        <v>149</v>
      </c>
      <c r="E34" s="333" t="s">
        <v>309</v>
      </c>
      <c r="F34" s="230"/>
      <c r="G34" s="73" t="s">
        <v>101</v>
      </c>
      <c r="H34" s="205"/>
      <c r="I34" s="239" t="s">
        <v>5</v>
      </c>
      <c r="J34" s="214">
        <v>1</v>
      </c>
      <c r="K34" s="73">
        <v>40</v>
      </c>
      <c r="L34" s="73">
        <v>8</v>
      </c>
      <c r="M34" s="73">
        <v>5</v>
      </c>
      <c r="N34" s="205"/>
      <c r="O34" s="468">
        <f t="shared" si="8"/>
        <v>0</v>
      </c>
      <c r="P34" s="179">
        <v>0</v>
      </c>
      <c r="Q34" s="474">
        <f t="shared" si="9"/>
        <v>0</v>
      </c>
      <c r="R34" s="210"/>
      <c r="S34" s="255"/>
      <c r="T34" s="282"/>
    </row>
    <row r="35" spans="1:63" x14ac:dyDescent="0.2">
      <c r="B35" s="114">
        <v>14</v>
      </c>
      <c r="C35" s="73" t="s">
        <v>9</v>
      </c>
      <c r="D35" s="110" t="s">
        <v>150</v>
      </c>
      <c r="E35" s="333" t="s">
        <v>310</v>
      </c>
      <c r="F35" s="230"/>
      <c r="G35" s="73" t="s">
        <v>101</v>
      </c>
      <c r="H35" s="205"/>
      <c r="I35" s="239" t="s">
        <v>5</v>
      </c>
      <c r="J35" s="214">
        <v>1</v>
      </c>
      <c r="K35" s="73">
        <v>40</v>
      </c>
      <c r="L35" s="73">
        <v>8</v>
      </c>
      <c r="M35" s="73">
        <v>5</v>
      </c>
      <c r="N35" s="205"/>
      <c r="O35" s="468">
        <f t="shared" si="8"/>
        <v>0</v>
      </c>
      <c r="P35" s="179">
        <v>0</v>
      </c>
      <c r="Q35" s="474">
        <f t="shared" si="9"/>
        <v>0</v>
      </c>
      <c r="R35" s="210"/>
      <c r="S35" s="255"/>
      <c r="T35" s="282"/>
    </row>
    <row r="36" spans="1:63" x14ac:dyDescent="0.2">
      <c r="B36" s="114">
        <v>15</v>
      </c>
      <c r="C36" s="73" t="s">
        <v>9</v>
      </c>
      <c r="D36" s="110" t="s">
        <v>151</v>
      </c>
      <c r="E36" s="333" t="s">
        <v>311</v>
      </c>
      <c r="F36" s="230"/>
      <c r="G36" s="73" t="s">
        <v>101</v>
      </c>
      <c r="H36" s="205"/>
      <c r="I36" s="239" t="s">
        <v>5</v>
      </c>
      <c r="J36" s="214">
        <v>1</v>
      </c>
      <c r="K36" s="73">
        <v>40</v>
      </c>
      <c r="L36" s="73">
        <v>8</v>
      </c>
      <c r="M36" s="73">
        <v>5</v>
      </c>
      <c r="N36" s="205"/>
      <c r="O36" s="468">
        <f t="shared" si="8"/>
        <v>0</v>
      </c>
      <c r="P36" s="179">
        <v>0</v>
      </c>
      <c r="Q36" s="474">
        <f t="shared" si="9"/>
        <v>0</v>
      </c>
      <c r="R36" s="210"/>
      <c r="S36" s="255"/>
      <c r="T36" s="282"/>
    </row>
    <row r="37" spans="1:63" x14ac:dyDescent="0.2">
      <c r="B37" s="106"/>
      <c r="C37" s="107" t="s">
        <v>5</v>
      </c>
      <c r="D37" s="107" t="s">
        <v>102</v>
      </c>
      <c r="E37" s="331"/>
      <c r="F37" s="259"/>
      <c r="G37" s="108" t="s">
        <v>5</v>
      </c>
      <c r="H37" s="204"/>
      <c r="I37" s="238" t="s">
        <v>5</v>
      </c>
      <c r="J37" s="229" t="s">
        <v>5</v>
      </c>
      <c r="K37" s="108" t="s">
        <v>5</v>
      </c>
      <c r="L37" s="108" t="s">
        <v>5</v>
      </c>
      <c r="M37" s="108" t="s">
        <v>5</v>
      </c>
      <c r="N37" s="204"/>
      <c r="O37" s="470"/>
      <c r="P37" s="290"/>
      <c r="Q37" s="477"/>
      <c r="R37" s="213"/>
      <c r="S37" s="255"/>
      <c r="T37" s="282"/>
    </row>
    <row r="38" spans="1:63" ht="12" thickBot="1" x14ac:dyDescent="0.25">
      <c r="B38" s="112">
        <v>16</v>
      </c>
      <c r="C38" s="79" t="s">
        <v>9</v>
      </c>
      <c r="D38" s="113" t="s">
        <v>152</v>
      </c>
      <c r="E38" s="334" t="s">
        <v>312</v>
      </c>
      <c r="F38" s="263"/>
      <c r="G38" s="79" t="s">
        <v>101</v>
      </c>
      <c r="H38" s="206"/>
      <c r="I38" s="241" t="s">
        <v>5</v>
      </c>
      <c r="J38" s="214">
        <v>1</v>
      </c>
      <c r="K38" s="79">
        <v>40</v>
      </c>
      <c r="L38" s="79">
        <v>8</v>
      </c>
      <c r="M38" s="79">
        <v>5</v>
      </c>
      <c r="N38" s="206"/>
      <c r="O38" s="468">
        <f>IFERROR(P38*J38,"-")</f>
        <v>0</v>
      </c>
      <c r="P38" s="180">
        <v>0</v>
      </c>
      <c r="Q38" s="475">
        <f>IFERROR(P38/K38,"-")</f>
        <v>0</v>
      </c>
      <c r="R38" s="211"/>
      <c r="S38" s="255"/>
      <c r="T38" s="282"/>
    </row>
    <row r="39" spans="1:63" x14ac:dyDescent="0.2">
      <c r="B39" s="103"/>
      <c r="C39" s="104" t="s">
        <v>5</v>
      </c>
      <c r="D39" s="104" t="s">
        <v>34</v>
      </c>
      <c r="E39" s="330"/>
      <c r="F39" s="258"/>
      <c r="G39" s="105" t="s">
        <v>5</v>
      </c>
      <c r="H39" s="203"/>
      <c r="I39" s="237" t="s">
        <v>5</v>
      </c>
      <c r="J39" s="228" t="s">
        <v>5</v>
      </c>
      <c r="K39" s="105" t="s">
        <v>5</v>
      </c>
      <c r="L39" s="105" t="s">
        <v>5</v>
      </c>
      <c r="M39" s="105" t="s">
        <v>5</v>
      </c>
      <c r="N39" s="203"/>
      <c r="O39" s="469"/>
      <c r="P39" s="289"/>
      <c r="Q39" s="476"/>
      <c r="R39" s="212"/>
      <c r="S39" s="255"/>
      <c r="T39" s="282"/>
    </row>
    <row r="40" spans="1:63" x14ac:dyDescent="0.2">
      <c r="B40" s="106"/>
      <c r="C40" s="107" t="s">
        <v>5</v>
      </c>
      <c r="D40" s="107" t="s">
        <v>103</v>
      </c>
      <c r="E40" s="331"/>
      <c r="F40" s="259"/>
      <c r="G40" s="108" t="s">
        <v>5</v>
      </c>
      <c r="H40" s="204"/>
      <c r="I40" s="238" t="s">
        <v>5</v>
      </c>
      <c r="J40" s="229" t="s">
        <v>5</v>
      </c>
      <c r="K40" s="108" t="s">
        <v>5</v>
      </c>
      <c r="L40" s="108" t="s">
        <v>5</v>
      </c>
      <c r="M40" s="108" t="s">
        <v>5</v>
      </c>
      <c r="N40" s="204"/>
      <c r="O40" s="470"/>
      <c r="P40" s="290"/>
      <c r="Q40" s="477"/>
      <c r="R40" s="213"/>
      <c r="S40" s="255"/>
      <c r="T40" s="282"/>
    </row>
    <row r="41" spans="1:63" x14ac:dyDescent="0.2">
      <c r="B41" s="109">
        <v>17</v>
      </c>
      <c r="C41" s="73" t="s">
        <v>89</v>
      </c>
      <c r="D41" s="110" t="s">
        <v>153</v>
      </c>
      <c r="E41" s="322" t="s">
        <v>313</v>
      </c>
      <c r="F41" s="260"/>
      <c r="G41" s="73" t="s">
        <v>105</v>
      </c>
      <c r="H41" s="205">
        <v>11</v>
      </c>
      <c r="I41" s="239" t="s">
        <v>368</v>
      </c>
      <c r="J41" s="230">
        <v>4</v>
      </c>
      <c r="K41" s="73">
        <v>48</v>
      </c>
      <c r="L41" s="73">
        <v>8</v>
      </c>
      <c r="M41" s="73">
        <v>6</v>
      </c>
      <c r="N41" s="205">
        <f>J41*K41</f>
        <v>192</v>
      </c>
      <c r="O41" s="472">
        <f>P41*J41*H41</f>
        <v>0</v>
      </c>
      <c r="P41" s="179">
        <v>0</v>
      </c>
      <c r="Q41" s="474">
        <f>IFERROR(P41/K41,"-")</f>
        <v>0</v>
      </c>
      <c r="R41" s="210"/>
      <c r="S41" s="255"/>
      <c r="T41" s="282"/>
    </row>
    <row r="42" spans="1:63" x14ac:dyDescent="0.2">
      <c r="B42" s="96">
        <v>18</v>
      </c>
      <c r="C42" s="73" t="s">
        <v>89</v>
      </c>
      <c r="D42" s="110" t="s">
        <v>154</v>
      </c>
      <c r="E42" s="322" t="s">
        <v>274</v>
      </c>
      <c r="F42" s="260"/>
      <c r="G42" s="73" t="s">
        <v>40</v>
      </c>
      <c r="H42" s="205">
        <v>2.7</v>
      </c>
      <c r="I42" s="239" t="s">
        <v>368</v>
      </c>
      <c r="J42" s="230">
        <v>4</v>
      </c>
      <c r="K42" s="73">
        <v>48</v>
      </c>
      <c r="L42" s="73">
        <v>6</v>
      </c>
      <c r="M42" s="73" t="s">
        <v>38</v>
      </c>
      <c r="N42" s="205">
        <f>J42*K42</f>
        <v>192</v>
      </c>
      <c r="O42" s="472">
        <f t="shared" ref="O42" si="10">P42*J42*H42</f>
        <v>0</v>
      </c>
      <c r="P42" s="179">
        <v>0</v>
      </c>
      <c r="Q42" s="474">
        <f t="shared" ref="Q42" si="11">IFERROR(P42/K42,"-")</f>
        <v>0</v>
      </c>
      <c r="R42" s="210"/>
      <c r="S42" s="255"/>
      <c r="T42" s="282"/>
    </row>
    <row r="43" spans="1:63" x14ac:dyDescent="0.2">
      <c r="B43" s="106"/>
      <c r="C43" s="107" t="s">
        <v>5</v>
      </c>
      <c r="D43" s="107" t="s">
        <v>106</v>
      </c>
      <c r="E43" s="331"/>
      <c r="F43" s="259"/>
      <c r="G43" s="108" t="s">
        <v>5</v>
      </c>
      <c r="H43" s="204"/>
      <c r="I43" s="238" t="s">
        <v>5</v>
      </c>
      <c r="J43" s="229" t="s">
        <v>5</v>
      </c>
      <c r="K43" s="108" t="s">
        <v>5</v>
      </c>
      <c r="L43" s="108" t="s">
        <v>5</v>
      </c>
      <c r="M43" s="108" t="s">
        <v>5</v>
      </c>
      <c r="N43" s="204"/>
      <c r="O43" s="470"/>
      <c r="P43" s="290"/>
      <c r="Q43" s="477"/>
      <c r="R43" s="213"/>
      <c r="S43" s="255"/>
      <c r="T43" s="282"/>
    </row>
    <row r="44" spans="1:63" x14ac:dyDescent="0.2">
      <c r="B44" s="109">
        <v>19</v>
      </c>
      <c r="C44" s="73" t="s">
        <v>89</v>
      </c>
      <c r="D44" s="110" t="s">
        <v>155</v>
      </c>
      <c r="E44" s="322" t="s">
        <v>278</v>
      </c>
      <c r="F44" s="260"/>
      <c r="G44" s="73" t="s">
        <v>40</v>
      </c>
      <c r="H44" s="205">
        <v>2.7</v>
      </c>
      <c r="I44" s="239" t="s">
        <v>372</v>
      </c>
      <c r="J44" s="230">
        <v>4</v>
      </c>
      <c r="K44" s="73">
        <v>180</v>
      </c>
      <c r="L44" s="73">
        <v>6</v>
      </c>
      <c r="M44" s="73">
        <v>30</v>
      </c>
      <c r="N44" s="205">
        <f>J44*K44</f>
        <v>720</v>
      </c>
      <c r="O44" s="472">
        <f t="shared" ref="O44:O46" si="12">P44*J44*H44</f>
        <v>0</v>
      </c>
      <c r="P44" s="179">
        <v>0</v>
      </c>
      <c r="Q44" s="474">
        <f t="shared" ref="Q44:Q46" si="13">IFERROR(P44/K44,"-")</f>
        <v>0</v>
      </c>
      <c r="R44" s="210"/>
      <c r="S44" s="255"/>
      <c r="T44" s="282"/>
    </row>
    <row r="45" spans="1:63" s="6" customFormat="1" x14ac:dyDescent="0.2">
      <c r="A45" s="264"/>
      <c r="B45" s="109">
        <v>20</v>
      </c>
      <c r="C45" s="73" t="s">
        <v>89</v>
      </c>
      <c r="D45" s="110" t="s">
        <v>156</v>
      </c>
      <c r="E45" s="333" t="s">
        <v>314</v>
      </c>
      <c r="F45" s="230"/>
      <c r="G45" s="73" t="s">
        <v>107</v>
      </c>
      <c r="H45" s="205">
        <v>12</v>
      </c>
      <c r="I45" s="239" t="s">
        <v>368</v>
      </c>
      <c r="J45" s="230">
        <v>4</v>
      </c>
      <c r="K45" s="73">
        <v>48</v>
      </c>
      <c r="L45" s="73">
        <v>8</v>
      </c>
      <c r="M45" s="73">
        <v>6</v>
      </c>
      <c r="N45" s="205">
        <f>J45*K45</f>
        <v>192</v>
      </c>
      <c r="O45" s="472">
        <f t="shared" si="12"/>
        <v>0</v>
      </c>
      <c r="P45" s="179">
        <v>0</v>
      </c>
      <c r="Q45" s="474">
        <f t="shared" si="13"/>
        <v>0</v>
      </c>
      <c r="R45" s="210"/>
      <c r="S45" s="264"/>
      <c r="T45" s="286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</row>
    <row r="46" spans="1:63" s="6" customFormat="1" x14ac:dyDescent="0.2">
      <c r="A46" s="264"/>
      <c r="B46" s="109">
        <v>21</v>
      </c>
      <c r="C46" s="73" t="s">
        <v>22</v>
      </c>
      <c r="D46" s="110" t="s">
        <v>191</v>
      </c>
      <c r="E46" s="333" t="s">
        <v>278</v>
      </c>
      <c r="F46" s="293"/>
      <c r="G46" s="73" t="s">
        <v>40</v>
      </c>
      <c r="H46" s="205"/>
      <c r="I46" s="239" t="s">
        <v>358</v>
      </c>
      <c r="J46" s="230">
        <v>4</v>
      </c>
      <c r="K46" s="73">
        <v>48</v>
      </c>
      <c r="L46" s="73">
        <v>4</v>
      </c>
      <c r="M46" s="73">
        <v>12</v>
      </c>
      <c r="N46" s="205">
        <v>192</v>
      </c>
      <c r="O46" s="472">
        <f t="shared" si="12"/>
        <v>0</v>
      </c>
      <c r="P46" s="179">
        <v>0</v>
      </c>
      <c r="Q46" s="474">
        <f t="shared" si="13"/>
        <v>0</v>
      </c>
      <c r="R46" s="210"/>
      <c r="S46" s="264"/>
      <c r="T46" s="286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</row>
    <row r="47" spans="1:63" x14ac:dyDescent="0.2">
      <c r="B47" s="106"/>
      <c r="C47" s="107" t="s">
        <v>5</v>
      </c>
      <c r="D47" s="107" t="s">
        <v>35</v>
      </c>
      <c r="E47" s="331"/>
      <c r="F47" s="259"/>
      <c r="G47" s="108" t="s">
        <v>5</v>
      </c>
      <c r="H47" s="204"/>
      <c r="I47" s="238" t="s">
        <v>5</v>
      </c>
      <c r="J47" s="229" t="s">
        <v>5</v>
      </c>
      <c r="K47" s="108" t="s">
        <v>5</v>
      </c>
      <c r="L47" s="108" t="s">
        <v>5</v>
      </c>
      <c r="M47" s="108" t="s">
        <v>5</v>
      </c>
      <c r="N47" s="204"/>
      <c r="O47" s="470"/>
      <c r="P47" s="290"/>
      <c r="Q47" s="477"/>
      <c r="R47" s="213"/>
      <c r="S47" s="255"/>
      <c r="T47" s="282"/>
    </row>
    <row r="48" spans="1:63" x14ac:dyDescent="0.2">
      <c r="B48" s="109">
        <v>22</v>
      </c>
      <c r="C48" s="73" t="s">
        <v>22</v>
      </c>
      <c r="D48" s="110" t="s">
        <v>211</v>
      </c>
      <c r="E48" s="322" t="s">
        <v>275</v>
      </c>
      <c r="F48" s="260"/>
      <c r="G48" s="73" t="s">
        <v>36</v>
      </c>
      <c r="H48" s="205">
        <v>3</v>
      </c>
      <c r="I48" s="239" t="s">
        <v>368</v>
      </c>
      <c r="J48" s="230">
        <v>4</v>
      </c>
      <c r="K48" s="73">
        <v>48</v>
      </c>
      <c r="L48" s="73">
        <v>4</v>
      </c>
      <c r="M48" s="73">
        <v>12</v>
      </c>
      <c r="N48" s="205">
        <f>J48*K48</f>
        <v>192</v>
      </c>
      <c r="O48" s="472">
        <f t="shared" ref="O48:O50" si="14">P48*J48*H48</f>
        <v>0</v>
      </c>
      <c r="P48" s="179">
        <v>0</v>
      </c>
      <c r="Q48" s="474">
        <f t="shared" ref="Q48:Q50" si="15">IFERROR(P48/K48,"-")</f>
        <v>0</v>
      </c>
      <c r="R48" s="210"/>
      <c r="S48" s="255"/>
      <c r="T48" s="282"/>
    </row>
    <row r="49" spans="1:63" x14ac:dyDescent="0.2">
      <c r="B49" s="109">
        <v>23</v>
      </c>
      <c r="C49" s="73" t="s">
        <v>22</v>
      </c>
      <c r="D49" s="110" t="s">
        <v>212</v>
      </c>
      <c r="E49" s="322" t="s">
        <v>276</v>
      </c>
      <c r="F49" s="260"/>
      <c r="G49" s="73" t="s">
        <v>36</v>
      </c>
      <c r="H49" s="205">
        <v>3</v>
      </c>
      <c r="I49" s="239" t="s">
        <v>368</v>
      </c>
      <c r="J49" s="230">
        <v>4</v>
      </c>
      <c r="K49" s="73">
        <v>48</v>
      </c>
      <c r="L49" s="73">
        <v>4</v>
      </c>
      <c r="M49" s="73">
        <v>12</v>
      </c>
      <c r="N49" s="205">
        <f>J49*K49</f>
        <v>192</v>
      </c>
      <c r="O49" s="472">
        <f t="shared" si="14"/>
        <v>0</v>
      </c>
      <c r="P49" s="179">
        <v>0</v>
      </c>
      <c r="Q49" s="474">
        <f t="shared" si="15"/>
        <v>0</v>
      </c>
      <c r="R49" s="210"/>
      <c r="S49" s="255"/>
      <c r="T49" s="282"/>
    </row>
    <row r="50" spans="1:63" x14ac:dyDescent="0.2">
      <c r="B50" s="109">
        <v>24</v>
      </c>
      <c r="C50" s="73" t="s">
        <v>22</v>
      </c>
      <c r="D50" s="110" t="s">
        <v>213</v>
      </c>
      <c r="E50" s="322" t="s">
        <v>277</v>
      </c>
      <c r="F50" s="260"/>
      <c r="G50" s="73" t="s">
        <v>36</v>
      </c>
      <c r="H50" s="205">
        <v>3</v>
      </c>
      <c r="I50" s="239" t="s">
        <v>368</v>
      </c>
      <c r="J50" s="230">
        <v>4</v>
      </c>
      <c r="K50" s="73">
        <v>48</v>
      </c>
      <c r="L50" s="73">
        <v>4</v>
      </c>
      <c r="M50" s="73">
        <v>12</v>
      </c>
      <c r="N50" s="205">
        <f>J50*K50</f>
        <v>192</v>
      </c>
      <c r="O50" s="472">
        <f t="shared" si="14"/>
        <v>0</v>
      </c>
      <c r="P50" s="179">
        <v>0</v>
      </c>
      <c r="Q50" s="474">
        <f t="shared" si="15"/>
        <v>0</v>
      </c>
      <c r="R50" s="210"/>
      <c r="S50" s="255"/>
      <c r="T50" s="282"/>
    </row>
    <row r="51" spans="1:63" x14ac:dyDescent="0.2">
      <c r="B51" s="106"/>
      <c r="C51" s="107" t="s">
        <v>5</v>
      </c>
      <c r="D51" s="107" t="s">
        <v>41</v>
      </c>
      <c r="E51" s="331"/>
      <c r="F51" s="259"/>
      <c r="G51" s="108" t="s">
        <v>5</v>
      </c>
      <c r="H51" s="204"/>
      <c r="I51" s="238" t="s">
        <v>5</v>
      </c>
      <c r="J51" s="229" t="s">
        <v>5</v>
      </c>
      <c r="K51" s="108" t="s">
        <v>5</v>
      </c>
      <c r="L51" s="108" t="s">
        <v>5</v>
      </c>
      <c r="M51" s="108" t="s">
        <v>5</v>
      </c>
      <c r="N51" s="204"/>
      <c r="O51" s="470"/>
      <c r="P51" s="290"/>
      <c r="Q51" s="477"/>
      <c r="R51" s="213"/>
      <c r="S51" s="255"/>
      <c r="T51" s="282"/>
    </row>
    <row r="52" spans="1:63" x14ac:dyDescent="0.2">
      <c r="B52" s="109">
        <v>25</v>
      </c>
      <c r="C52" s="73" t="s">
        <v>9</v>
      </c>
      <c r="D52" s="110" t="s">
        <v>384</v>
      </c>
      <c r="E52" s="322" t="s">
        <v>300</v>
      </c>
      <c r="F52" s="260"/>
      <c r="G52" s="73" t="s">
        <v>36</v>
      </c>
      <c r="H52" s="205">
        <v>3</v>
      </c>
      <c r="I52" s="239" t="s">
        <v>368</v>
      </c>
      <c r="J52" s="230">
        <v>4</v>
      </c>
      <c r="K52" s="73">
        <v>50</v>
      </c>
      <c r="L52" s="73">
        <v>5</v>
      </c>
      <c r="M52" s="73">
        <v>10</v>
      </c>
      <c r="N52" s="205">
        <f>J52*K52</f>
        <v>200</v>
      </c>
      <c r="O52" s="472">
        <f>P52*J52*H52</f>
        <v>0</v>
      </c>
      <c r="P52" s="179">
        <v>0</v>
      </c>
      <c r="Q52" s="474">
        <f>IFERROR(P52/K52,"-")</f>
        <v>0</v>
      </c>
      <c r="R52" s="210"/>
      <c r="S52" s="255"/>
      <c r="T52" s="282"/>
    </row>
    <row r="53" spans="1:63" s="6" customFormat="1" x14ac:dyDescent="0.2">
      <c r="A53" s="264"/>
      <c r="B53" s="106"/>
      <c r="C53" s="107" t="s">
        <v>5</v>
      </c>
      <c r="D53" s="107" t="s">
        <v>108</v>
      </c>
      <c r="E53" s="331"/>
      <c r="F53" s="259"/>
      <c r="G53" s="108" t="s">
        <v>5</v>
      </c>
      <c r="H53" s="204"/>
      <c r="I53" s="238" t="s">
        <v>5</v>
      </c>
      <c r="J53" s="229" t="s">
        <v>5</v>
      </c>
      <c r="K53" s="108" t="s">
        <v>5</v>
      </c>
      <c r="L53" s="108" t="s">
        <v>5</v>
      </c>
      <c r="M53" s="108" t="s">
        <v>5</v>
      </c>
      <c r="N53" s="204"/>
      <c r="O53" s="470"/>
      <c r="P53" s="290"/>
      <c r="Q53" s="477"/>
      <c r="R53" s="213"/>
      <c r="S53" s="264"/>
      <c r="T53" s="286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</row>
    <row r="54" spans="1:63" ht="12" thickBot="1" x14ac:dyDescent="0.25">
      <c r="B54" s="112">
        <v>26</v>
      </c>
      <c r="C54" s="79" t="s">
        <v>22</v>
      </c>
      <c r="D54" s="113" t="s">
        <v>142</v>
      </c>
      <c r="E54" s="332" t="s">
        <v>273</v>
      </c>
      <c r="F54" s="262"/>
      <c r="G54" s="79" t="s">
        <v>36</v>
      </c>
      <c r="H54" s="206">
        <v>3</v>
      </c>
      <c r="I54" s="239" t="s">
        <v>368</v>
      </c>
      <c r="J54" s="231">
        <v>4</v>
      </c>
      <c r="K54" s="79">
        <v>48</v>
      </c>
      <c r="L54" s="79">
        <v>4</v>
      </c>
      <c r="M54" s="79">
        <v>12</v>
      </c>
      <c r="N54" s="206">
        <f>J54*K54</f>
        <v>192</v>
      </c>
      <c r="O54" s="472">
        <f>P54*J54*H54</f>
        <v>0</v>
      </c>
      <c r="P54" s="180">
        <v>0</v>
      </c>
      <c r="Q54" s="475">
        <f>IFERROR(P54/K54,"-")</f>
        <v>0</v>
      </c>
      <c r="R54" s="211"/>
      <c r="S54" s="255"/>
      <c r="T54" s="282"/>
    </row>
    <row r="55" spans="1:63" x14ac:dyDescent="0.2">
      <c r="B55" s="103"/>
      <c r="C55" s="104" t="s">
        <v>5</v>
      </c>
      <c r="D55" s="104" t="s">
        <v>109</v>
      </c>
      <c r="E55" s="330"/>
      <c r="F55" s="265"/>
      <c r="G55" s="105" t="s">
        <v>5</v>
      </c>
      <c r="H55" s="203"/>
      <c r="I55" s="237" t="s">
        <v>5</v>
      </c>
      <c r="J55" s="228" t="s">
        <v>5</v>
      </c>
      <c r="K55" s="105" t="s">
        <v>5</v>
      </c>
      <c r="L55" s="105" t="s">
        <v>5</v>
      </c>
      <c r="M55" s="105" t="s">
        <v>5</v>
      </c>
      <c r="N55" s="203"/>
      <c r="O55" s="469"/>
      <c r="P55" s="289"/>
      <c r="Q55" s="476"/>
      <c r="R55" s="212"/>
      <c r="S55" s="255"/>
      <c r="T55" s="282"/>
    </row>
    <row r="56" spans="1:63" x14ac:dyDescent="0.2">
      <c r="B56" s="109">
        <v>27</v>
      </c>
      <c r="C56" s="73" t="s">
        <v>89</v>
      </c>
      <c r="D56" s="110" t="s">
        <v>157</v>
      </c>
      <c r="E56" s="322" t="s">
        <v>315</v>
      </c>
      <c r="F56" s="111" t="s">
        <v>366</v>
      </c>
      <c r="G56" s="73" t="s">
        <v>110</v>
      </c>
      <c r="H56" s="205"/>
      <c r="I56" s="239" t="s">
        <v>369</v>
      </c>
      <c r="J56" s="230">
        <v>5</v>
      </c>
      <c r="K56" s="73">
        <v>40</v>
      </c>
      <c r="L56" s="73">
        <v>5</v>
      </c>
      <c r="M56" s="73">
        <v>8</v>
      </c>
      <c r="N56" s="205">
        <f>J56*K56</f>
        <v>200</v>
      </c>
      <c r="O56" s="468">
        <f>IFERROR(Q56*N56,"-")</f>
        <v>0</v>
      </c>
      <c r="P56" s="179">
        <v>0</v>
      </c>
      <c r="Q56" s="474">
        <f>IFERROR(P56/K56,"-")</f>
        <v>0</v>
      </c>
      <c r="R56" s="210"/>
      <c r="S56" s="255"/>
      <c r="T56" s="282"/>
    </row>
    <row r="57" spans="1:63" x14ac:dyDescent="0.2">
      <c r="B57" s="109">
        <v>28</v>
      </c>
      <c r="C57" s="73" t="s">
        <v>89</v>
      </c>
      <c r="D57" s="295" t="s">
        <v>374</v>
      </c>
      <c r="E57" s="333">
        <v>30000463</v>
      </c>
      <c r="F57" s="294"/>
      <c r="G57" s="73" t="s">
        <v>110</v>
      </c>
      <c r="H57" s="205"/>
      <c r="I57" s="239"/>
      <c r="J57" s="230">
        <v>5</v>
      </c>
      <c r="K57" s="73">
        <v>42</v>
      </c>
      <c r="L57" s="73">
        <v>7</v>
      </c>
      <c r="M57" s="73">
        <v>6</v>
      </c>
      <c r="N57" s="205">
        <v>210</v>
      </c>
      <c r="O57" s="468">
        <f t="shared" ref="O57:O70" si="16">IFERROR(Q57*N57,"-")</f>
        <v>0</v>
      </c>
      <c r="P57" s="179">
        <v>0</v>
      </c>
      <c r="Q57" s="474">
        <f t="shared" ref="Q57:Q70" si="17">IFERROR(P57/K57,"-")</f>
        <v>0</v>
      </c>
      <c r="R57" s="210"/>
      <c r="S57" s="255"/>
      <c r="T57" s="282"/>
    </row>
    <row r="58" spans="1:63" x14ac:dyDescent="0.2">
      <c r="B58" s="109">
        <v>29</v>
      </c>
      <c r="C58" s="73" t="s">
        <v>89</v>
      </c>
      <c r="D58" s="110" t="s">
        <v>375</v>
      </c>
      <c r="E58" s="333">
        <v>30000464</v>
      </c>
      <c r="F58" s="294"/>
      <c r="G58" s="73" t="s">
        <v>110</v>
      </c>
      <c r="H58" s="205"/>
      <c r="I58" s="239"/>
      <c r="J58" s="230">
        <v>5</v>
      </c>
      <c r="K58" s="73">
        <v>42</v>
      </c>
      <c r="L58" s="73">
        <v>7</v>
      </c>
      <c r="M58" s="73">
        <v>6</v>
      </c>
      <c r="N58" s="205">
        <v>210</v>
      </c>
      <c r="O58" s="468">
        <f t="shared" si="16"/>
        <v>0</v>
      </c>
      <c r="P58" s="179">
        <v>0</v>
      </c>
      <c r="Q58" s="474">
        <f t="shared" si="17"/>
        <v>0</v>
      </c>
      <c r="R58" s="210"/>
      <c r="S58" s="255"/>
      <c r="T58" s="282"/>
    </row>
    <row r="59" spans="1:63" x14ac:dyDescent="0.2">
      <c r="B59" s="109">
        <v>30</v>
      </c>
      <c r="C59" s="73" t="s">
        <v>89</v>
      </c>
      <c r="D59" s="110" t="s">
        <v>376</v>
      </c>
      <c r="E59" s="333">
        <v>30000465</v>
      </c>
      <c r="F59" s="294"/>
      <c r="G59" s="73" t="s">
        <v>110</v>
      </c>
      <c r="H59" s="205"/>
      <c r="I59" s="239"/>
      <c r="J59" s="230">
        <v>5</v>
      </c>
      <c r="K59" s="73">
        <v>42</v>
      </c>
      <c r="L59" s="73">
        <v>7</v>
      </c>
      <c r="M59" s="73">
        <v>6</v>
      </c>
      <c r="N59" s="205">
        <v>210</v>
      </c>
      <c r="O59" s="468">
        <f t="shared" si="16"/>
        <v>0</v>
      </c>
      <c r="P59" s="179">
        <v>0</v>
      </c>
      <c r="Q59" s="474">
        <f t="shared" si="17"/>
        <v>0</v>
      </c>
      <c r="R59" s="210"/>
      <c r="S59" s="255"/>
      <c r="T59" s="282"/>
    </row>
    <row r="60" spans="1:63" s="6" customFormat="1" x14ac:dyDescent="0.2">
      <c r="A60" s="264"/>
      <c r="B60" s="109">
        <v>31</v>
      </c>
      <c r="C60" s="73" t="s">
        <v>89</v>
      </c>
      <c r="D60" s="110" t="s">
        <v>158</v>
      </c>
      <c r="E60" s="333">
        <v>30000461</v>
      </c>
      <c r="F60" s="266"/>
      <c r="G60" s="73" t="s">
        <v>111</v>
      </c>
      <c r="H60" s="205"/>
      <c r="I60" s="239" t="s">
        <v>369</v>
      </c>
      <c r="J60" s="230">
        <v>5</v>
      </c>
      <c r="K60" s="73">
        <v>40</v>
      </c>
      <c r="L60" s="73">
        <v>5</v>
      </c>
      <c r="M60" s="73">
        <v>8</v>
      </c>
      <c r="N60" s="205">
        <f t="shared" ref="N60:N70" si="18">J60*K60</f>
        <v>200</v>
      </c>
      <c r="O60" s="468">
        <f t="shared" si="16"/>
        <v>0</v>
      </c>
      <c r="P60" s="179">
        <v>0</v>
      </c>
      <c r="Q60" s="474">
        <f t="shared" si="17"/>
        <v>0</v>
      </c>
      <c r="R60" s="210"/>
      <c r="S60" s="264"/>
      <c r="T60" s="286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</row>
    <row r="61" spans="1:63" s="6" customFormat="1" x14ac:dyDescent="0.2">
      <c r="A61" s="264"/>
      <c r="B61" s="109">
        <v>32</v>
      </c>
      <c r="C61" s="73" t="s">
        <v>89</v>
      </c>
      <c r="D61" s="110" t="s">
        <v>232</v>
      </c>
      <c r="E61" s="333">
        <v>30000348</v>
      </c>
      <c r="F61" s="266"/>
      <c r="G61" s="73" t="s">
        <v>111</v>
      </c>
      <c r="H61" s="205"/>
      <c r="I61" s="239" t="s">
        <v>369</v>
      </c>
      <c r="J61" s="230">
        <v>5</v>
      </c>
      <c r="K61" s="73">
        <v>40</v>
      </c>
      <c r="L61" s="73">
        <v>5</v>
      </c>
      <c r="M61" s="73">
        <v>8</v>
      </c>
      <c r="N61" s="205">
        <f t="shared" si="18"/>
        <v>200</v>
      </c>
      <c r="O61" s="468">
        <f t="shared" si="16"/>
        <v>0</v>
      </c>
      <c r="P61" s="179">
        <v>0</v>
      </c>
      <c r="Q61" s="474">
        <f t="shared" si="17"/>
        <v>0</v>
      </c>
      <c r="R61" s="210"/>
      <c r="S61" s="264"/>
      <c r="T61" s="286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</row>
    <row r="62" spans="1:63" s="6" customFormat="1" x14ac:dyDescent="0.2">
      <c r="A62" s="264"/>
      <c r="B62" s="109">
        <v>33</v>
      </c>
      <c r="C62" s="73" t="s">
        <v>89</v>
      </c>
      <c r="D62" s="110" t="s">
        <v>159</v>
      </c>
      <c r="E62" s="333" t="s">
        <v>327</v>
      </c>
      <c r="F62" s="230" t="s">
        <v>366</v>
      </c>
      <c r="G62" s="73" t="s">
        <v>110</v>
      </c>
      <c r="H62" s="205"/>
      <c r="I62" s="239" t="s">
        <v>369</v>
      </c>
      <c r="J62" s="230">
        <v>5</v>
      </c>
      <c r="K62" s="73">
        <v>40</v>
      </c>
      <c r="L62" s="73">
        <v>5</v>
      </c>
      <c r="M62" s="73">
        <v>8</v>
      </c>
      <c r="N62" s="205">
        <f t="shared" si="18"/>
        <v>200</v>
      </c>
      <c r="O62" s="468">
        <f t="shared" si="16"/>
        <v>0</v>
      </c>
      <c r="P62" s="179">
        <v>0</v>
      </c>
      <c r="Q62" s="474">
        <f t="shared" si="17"/>
        <v>0</v>
      </c>
      <c r="R62" s="210"/>
      <c r="S62" s="264"/>
      <c r="T62" s="286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</row>
    <row r="63" spans="1:63" s="6" customFormat="1" x14ac:dyDescent="0.2">
      <c r="A63" s="264"/>
      <c r="B63" s="109">
        <v>34</v>
      </c>
      <c r="C63" s="73" t="s">
        <v>89</v>
      </c>
      <c r="D63" s="110" t="s">
        <v>160</v>
      </c>
      <c r="E63" s="333" t="s">
        <v>328</v>
      </c>
      <c r="F63" s="230" t="s">
        <v>366</v>
      </c>
      <c r="G63" s="73" t="s">
        <v>110</v>
      </c>
      <c r="H63" s="205"/>
      <c r="I63" s="239" t="s">
        <v>369</v>
      </c>
      <c r="J63" s="230">
        <v>5</v>
      </c>
      <c r="K63" s="73">
        <v>40</v>
      </c>
      <c r="L63" s="73">
        <v>5</v>
      </c>
      <c r="M63" s="73">
        <v>8</v>
      </c>
      <c r="N63" s="205">
        <f t="shared" si="18"/>
        <v>200</v>
      </c>
      <c r="O63" s="468">
        <f t="shared" si="16"/>
        <v>0</v>
      </c>
      <c r="P63" s="179">
        <v>0</v>
      </c>
      <c r="Q63" s="474">
        <f t="shared" si="17"/>
        <v>0</v>
      </c>
      <c r="R63" s="210"/>
      <c r="S63" s="264"/>
      <c r="T63" s="286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</row>
    <row r="64" spans="1:63" x14ac:dyDescent="0.2">
      <c r="B64" s="109">
        <v>35</v>
      </c>
      <c r="C64" s="73" t="s">
        <v>89</v>
      </c>
      <c r="D64" s="110" t="s">
        <v>161</v>
      </c>
      <c r="E64" s="322" t="s">
        <v>316</v>
      </c>
      <c r="F64" s="230" t="s">
        <v>366</v>
      </c>
      <c r="G64" s="73" t="s">
        <v>110</v>
      </c>
      <c r="H64" s="205"/>
      <c r="I64" s="239" t="s">
        <v>369</v>
      </c>
      <c r="J64" s="230">
        <v>5</v>
      </c>
      <c r="K64" s="73">
        <v>40</v>
      </c>
      <c r="L64" s="73">
        <v>5</v>
      </c>
      <c r="M64" s="73">
        <v>8</v>
      </c>
      <c r="N64" s="205">
        <f t="shared" si="18"/>
        <v>200</v>
      </c>
      <c r="O64" s="468">
        <f t="shared" si="16"/>
        <v>0</v>
      </c>
      <c r="P64" s="179">
        <v>0</v>
      </c>
      <c r="Q64" s="474">
        <f t="shared" si="17"/>
        <v>0</v>
      </c>
      <c r="R64" s="210"/>
      <c r="S64" s="255"/>
      <c r="T64" s="282"/>
    </row>
    <row r="65" spans="1:63" x14ac:dyDescent="0.2">
      <c r="B65" s="109">
        <v>36</v>
      </c>
      <c r="C65" s="73" t="s">
        <v>89</v>
      </c>
      <c r="D65" s="110" t="s">
        <v>162</v>
      </c>
      <c r="E65" s="322" t="s">
        <v>317</v>
      </c>
      <c r="F65" s="230" t="s">
        <v>366</v>
      </c>
      <c r="G65" s="73" t="s">
        <v>110</v>
      </c>
      <c r="H65" s="205"/>
      <c r="I65" s="239" t="s">
        <v>369</v>
      </c>
      <c r="J65" s="230">
        <v>5</v>
      </c>
      <c r="K65" s="73">
        <v>40</v>
      </c>
      <c r="L65" s="73">
        <v>5</v>
      </c>
      <c r="M65" s="73">
        <v>8</v>
      </c>
      <c r="N65" s="205">
        <f t="shared" si="18"/>
        <v>200</v>
      </c>
      <c r="O65" s="468">
        <f t="shared" si="16"/>
        <v>0</v>
      </c>
      <c r="P65" s="179">
        <v>0</v>
      </c>
      <c r="Q65" s="474">
        <f t="shared" si="17"/>
        <v>0</v>
      </c>
      <c r="R65" s="210"/>
      <c r="S65" s="255"/>
      <c r="T65" s="282"/>
    </row>
    <row r="66" spans="1:63" s="6" customFormat="1" x14ac:dyDescent="0.2">
      <c r="A66" s="264"/>
      <c r="B66" s="109">
        <v>37</v>
      </c>
      <c r="C66" s="73" t="s">
        <v>89</v>
      </c>
      <c r="D66" s="110" t="s">
        <v>163</v>
      </c>
      <c r="E66" s="322" t="s">
        <v>318</v>
      </c>
      <c r="F66" s="230" t="s">
        <v>366</v>
      </c>
      <c r="G66" s="73" t="s">
        <v>110</v>
      </c>
      <c r="H66" s="205"/>
      <c r="I66" s="239" t="s">
        <v>369</v>
      </c>
      <c r="J66" s="230">
        <v>5</v>
      </c>
      <c r="K66" s="73">
        <v>40</v>
      </c>
      <c r="L66" s="73">
        <v>5</v>
      </c>
      <c r="M66" s="73">
        <v>8</v>
      </c>
      <c r="N66" s="205">
        <f t="shared" si="18"/>
        <v>200</v>
      </c>
      <c r="O66" s="468">
        <f t="shared" si="16"/>
        <v>0</v>
      </c>
      <c r="P66" s="179">
        <v>0</v>
      </c>
      <c r="Q66" s="474">
        <f t="shared" si="17"/>
        <v>0</v>
      </c>
      <c r="R66" s="210"/>
      <c r="S66" s="264"/>
      <c r="T66" s="286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</row>
    <row r="67" spans="1:63" x14ac:dyDescent="0.2">
      <c r="B67" s="109">
        <v>38</v>
      </c>
      <c r="C67" s="73" t="s">
        <v>89</v>
      </c>
      <c r="D67" s="110" t="s">
        <v>164</v>
      </c>
      <c r="E67" s="322" t="s">
        <v>319</v>
      </c>
      <c r="F67" s="230" t="s">
        <v>366</v>
      </c>
      <c r="G67" s="73" t="s">
        <v>110</v>
      </c>
      <c r="H67" s="205"/>
      <c r="I67" s="239" t="s">
        <v>369</v>
      </c>
      <c r="J67" s="230">
        <v>5</v>
      </c>
      <c r="K67" s="73">
        <v>40</v>
      </c>
      <c r="L67" s="73">
        <v>5</v>
      </c>
      <c r="M67" s="73">
        <v>8</v>
      </c>
      <c r="N67" s="205">
        <f t="shared" si="18"/>
        <v>200</v>
      </c>
      <c r="O67" s="468">
        <f t="shared" si="16"/>
        <v>0</v>
      </c>
      <c r="P67" s="179">
        <v>0</v>
      </c>
      <c r="Q67" s="474">
        <f t="shared" si="17"/>
        <v>0</v>
      </c>
      <c r="R67" s="210"/>
      <c r="S67" s="255"/>
      <c r="T67" s="282"/>
    </row>
    <row r="68" spans="1:63" s="6" customFormat="1" x14ac:dyDescent="0.2">
      <c r="A68" s="264"/>
      <c r="B68" s="109">
        <v>39</v>
      </c>
      <c r="C68" s="73" t="s">
        <v>89</v>
      </c>
      <c r="D68" s="110" t="s">
        <v>165</v>
      </c>
      <c r="E68" s="322" t="s">
        <v>320</v>
      </c>
      <c r="F68" s="230" t="s">
        <v>366</v>
      </c>
      <c r="G68" s="73" t="s">
        <v>110</v>
      </c>
      <c r="H68" s="205"/>
      <c r="I68" s="239" t="s">
        <v>369</v>
      </c>
      <c r="J68" s="230">
        <v>5</v>
      </c>
      <c r="K68" s="73">
        <v>40</v>
      </c>
      <c r="L68" s="73">
        <v>5</v>
      </c>
      <c r="M68" s="73">
        <v>8</v>
      </c>
      <c r="N68" s="205">
        <f t="shared" si="18"/>
        <v>200</v>
      </c>
      <c r="O68" s="468">
        <f t="shared" si="16"/>
        <v>0</v>
      </c>
      <c r="P68" s="179">
        <v>0</v>
      </c>
      <c r="Q68" s="474">
        <f t="shared" si="17"/>
        <v>0</v>
      </c>
      <c r="R68" s="210"/>
      <c r="S68" s="264"/>
      <c r="T68" s="286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</row>
    <row r="69" spans="1:63" x14ac:dyDescent="0.2">
      <c r="B69" s="109">
        <v>40</v>
      </c>
      <c r="C69" s="73" t="s">
        <v>89</v>
      </c>
      <c r="D69" s="110" t="s">
        <v>166</v>
      </c>
      <c r="E69" s="322" t="s">
        <v>321</v>
      </c>
      <c r="F69" s="230" t="s">
        <v>366</v>
      </c>
      <c r="G69" s="73" t="s">
        <v>110</v>
      </c>
      <c r="H69" s="205"/>
      <c r="I69" s="239" t="s">
        <v>369</v>
      </c>
      <c r="J69" s="230">
        <v>5</v>
      </c>
      <c r="K69" s="73">
        <v>40</v>
      </c>
      <c r="L69" s="73">
        <v>5</v>
      </c>
      <c r="M69" s="73">
        <v>8</v>
      </c>
      <c r="N69" s="205">
        <f t="shared" si="18"/>
        <v>200</v>
      </c>
      <c r="O69" s="468">
        <f t="shared" si="16"/>
        <v>0</v>
      </c>
      <c r="P69" s="179">
        <v>0</v>
      </c>
      <c r="Q69" s="474">
        <f t="shared" si="17"/>
        <v>0</v>
      </c>
      <c r="R69" s="210"/>
      <c r="S69" s="255"/>
      <c r="T69" s="282"/>
    </row>
    <row r="70" spans="1:63" ht="12" thickBot="1" x14ac:dyDescent="0.25">
      <c r="B70" s="109">
        <v>41</v>
      </c>
      <c r="C70" s="79" t="s">
        <v>89</v>
      </c>
      <c r="D70" s="113" t="s">
        <v>167</v>
      </c>
      <c r="E70" s="332" t="s">
        <v>322</v>
      </c>
      <c r="F70" s="230" t="s">
        <v>366</v>
      </c>
      <c r="G70" s="79" t="s">
        <v>110</v>
      </c>
      <c r="H70" s="206"/>
      <c r="I70" s="239" t="s">
        <v>369</v>
      </c>
      <c r="J70" s="231">
        <v>5</v>
      </c>
      <c r="K70" s="79">
        <v>40</v>
      </c>
      <c r="L70" s="79">
        <v>5</v>
      </c>
      <c r="M70" s="79">
        <v>8</v>
      </c>
      <c r="N70" s="206">
        <f t="shared" si="18"/>
        <v>200</v>
      </c>
      <c r="O70" s="468">
        <f t="shared" si="16"/>
        <v>0</v>
      </c>
      <c r="P70" s="180">
        <v>0</v>
      </c>
      <c r="Q70" s="475">
        <f t="shared" si="17"/>
        <v>0</v>
      </c>
      <c r="R70" s="211"/>
      <c r="S70" s="255"/>
      <c r="T70" s="282"/>
    </row>
    <row r="71" spans="1:63" x14ac:dyDescent="0.2">
      <c r="B71" s="103"/>
      <c r="C71" s="104" t="s">
        <v>5</v>
      </c>
      <c r="D71" s="104" t="s">
        <v>116</v>
      </c>
      <c r="E71" s="330"/>
      <c r="F71" s="258"/>
      <c r="G71" s="105" t="s">
        <v>5</v>
      </c>
      <c r="H71" s="203"/>
      <c r="I71" s="237" t="s">
        <v>5</v>
      </c>
      <c r="J71" s="228" t="s">
        <v>5</v>
      </c>
      <c r="K71" s="105" t="s">
        <v>5</v>
      </c>
      <c r="L71" s="105" t="s">
        <v>5</v>
      </c>
      <c r="M71" s="105" t="s">
        <v>5</v>
      </c>
      <c r="N71" s="203"/>
      <c r="O71" s="469"/>
      <c r="P71" s="289"/>
      <c r="Q71" s="476"/>
      <c r="R71" s="212"/>
      <c r="S71" s="255"/>
      <c r="T71" s="282"/>
    </row>
    <row r="72" spans="1:63" x14ac:dyDescent="0.2">
      <c r="B72" s="114">
        <v>42</v>
      </c>
      <c r="C72" s="98" t="s">
        <v>89</v>
      </c>
      <c r="D72" s="97" t="s">
        <v>168</v>
      </c>
      <c r="E72" s="328"/>
      <c r="F72" s="267"/>
      <c r="G72" s="98" t="s">
        <v>90</v>
      </c>
      <c r="H72" s="159"/>
      <c r="I72" s="236" t="s">
        <v>54</v>
      </c>
      <c r="J72" s="214">
        <v>1</v>
      </c>
      <c r="K72" s="98">
        <f t="shared" ref="K72:K77" si="19">L72*M72</f>
        <v>90</v>
      </c>
      <c r="L72" s="98">
        <v>5</v>
      </c>
      <c r="M72" s="98">
        <v>18</v>
      </c>
      <c r="N72" s="159" t="s">
        <v>54</v>
      </c>
      <c r="O72" s="468" t="str">
        <f t="shared" ref="O72:O83" si="20">IFERROR(Q72*N72,"-")</f>
        <v>-</v>
      </c>
      <c r="P72" s="179">
        <v>0</v>
      </c>
      <c r="Q72" s="474">
        <f t="shared" ref="Q72:Q83" si="21">IFERROR(P72/K72,"-")</f>
        <v>0</v>
      </c>
      <c r="R72" s="210"/>
      <c r="S72" s="255"/>
      <c r="T72" s="282"/>
    </row>
    <row r="73" spans="1:63" x14ac:dyDescent="0.2">
      <c r="B73" s="114">
        <v>43</v>
      </c>
      <c r="C73" s="98" t="s">
        <v>89</v>
      </c>
      <c r="D73" s="97" t="s">
        <v>169</v>
      </c>
      <c r="E73" s="328"/>
      <c r="F73" s="267"/>
      <c r="G73" s="98" t="s">
        <v>90</v>
      </c>
      <c r="H73" s="159"/>
      <c r="I73" s="236" t="s">
        <v>54</v>
      </c>
      <c r="J73" s="214">
        <v>1</v>
      </c>
      <c r="K73" s="98">
        <f t="shared" si="19"/>
        <v>90</v>
      </c>
      <c r="L73" s="98">
        <v>5</v>
      </c>
      <c r="M73" s="98">
        <v>18</v>
      </c>
      <c r="N73" s="159" t="s">
        <v>54</v>
      </c>
      <c r="O73" s="468" t="str">
        <f t="shared" si="20"/>
        <v>-</v>
      </c>
      <c r="P73" s="179">
        <v>0</v>
      </c>
      <c r="Q73" s="474">
        <f t="shared" si="21"/>
        <v>0</v>
      </c>
      <c r="R73" s="210"/>
      <c r="S73" s="255"/>
      <c r="T73" s="282"/>
    </row>
    <row r="74" spans="1:63" x14ac:dyDescent="0.2">
      <c r="B74" s="114">
        <v>44</v>
      </c>
      <c r="C74" s="98" t="s">
        <v>89</v>
      </c>
      <c r="D74" s="97" t="s">
        <v>170</v>
      </c>
      <c r="E74" s="328"/>
      <c r="F74" s="267"/>
      <c r="G74" s="98" t="s">
        <v>90</v>
      </c>
      <c r="H74" s="159"/>
      <c r="I74" s="236" t="s">
        <v>54</v>
      </c>
      <c r="J74" s="214">
        <v>1</v>
      </c>
      <c r="K74" s="98">
        <f t="shared" si="19"/>
        <v>90</v>
      </c>
      <c r="L74" s="98">
        <v>5</v>
      </c>
      <c r="M74" s="98">
        <v>18</v>
      </c>
      <c r="N74" s="159" t="s">
        <v>54</v>
      </c>
      <c r="O74" s="468" t="str">
        <f t="shared" si="20"/>
        <v>-</v>
      </c>
      <c r="P74" s="179">
        <v>0</v>
      </c>
      <c r="Q74" s="474">
        <f t="shared" si="21"/>
        <v>0</v>
      </c>
      <c r="R74" s="210"/>
      <c r="S74" s="255"/>
      <c r="T74" s="282"/>
    </row>
    <row r="75" spans="1:63" x14ac:dyDescent="0.2">
      <c r="B75" s="114">
        <v>45</v>
      </c>
      <c r="C75" s="98" t="s">
        <v>89</v>
      </c>
      <c r="D75" s="97" t="s">
        <v>168</v>
      </c>
      <c r="E75" s="328"/>
      <c r="F75" s="267"/>
      <c r="G75" s="98" t="s">
        <v>93</v>
      </c>
      <c r="H75" s="159"/>
      <c r="I75" s="236" t="s">
        <v>54</v>
      </c>
      <c r="J75" s="214">
        <v>1</v>
      </c>
      <c r="K75" s="98">
        <f t="shared" si="19"/>
        <v>36</v>
      </c>
      <c r="L75" s="98">
        <v>3</v>
      </c>
      <c r="M75" s="98">
        <v>12</v>
      </c>
      <c r="N75" s="159" t="s">
        <v>54</v>
      </c>
      <c r="O75" s="468" t="str">
        <f t="shared" si="20"/>
        <v>-</v>
      </c>
      <c r="P75" s="179">
        <v>0</v>
      </c>
      <c r="Q75" s="474">
        <f t="shared" si="21"/>
        <v>0</v>
      </c>
      <c r="R75" s="210"/>
      <c r="S75" s="255"/>
      <c r="T75" s="282"/>
    </row>
    <row r="76" spans="1:63" x14ac:dyDescent="0.2">
      <c r="B76" s="114">
        <v>46</v>
      </c>
      <c r="C76" s="98" t="s">
        <v>89</v>
      </c>
      <c r="D76" s="97" t="s">
        <v>169</v>
      </c>
      <c r="E76" s="328"/>
      <c r="F76" s="267"/>
      <c r="G76" s="98" t="s">
        <v>93</v>
      </c>
      <c r="H76" s="159"/>
      <c r="I76" s="236" t="s">
        <v>54</v>
      </c>
      <c r="J76" s="214">
        <v>1</v>
      </c>
      <c r="K76" s="98">
        <f t="shared" si="19"/>
        <v>36</v>
      </c>
      <c r="L76" s="98">
        <v>3</v>
      </c>
      <c r="M76" s="98">
        <v>12</v>
      </c>
      <c r="N76" s="159" t="s">
        <v>54</v>
      </c>
      <c r="O76" s="468" t="str">
        <f t="shared" si="20"/>
        <v>-</v>
      </c>
      <c r="P76" s="179">
        <v>0</v>
      </c>
      <c r="Q76" s="474">
        <f t="shared" si="21"/>
        <v>0</v>
      </c>
      <c r="R76" s="210"/>
      <c r="S76" s="255"/>
      <c r="T76" s="282"/>
    </row>
    <row r="77" spans="1:63" x14ac:dyDescent="0.2">
      <c r="B77" s="114">
        <v>47</v>
      </c>
      <c r="C77" s="98" t="s">
        <v>89</v>
      </c>
      <c r="D77" s="97" t="s">
        <v>170</v>
      </c>
      <c r="E77" s="328"/>
      <c r="F77" s="267"/>
      <c r="G77" s="98" t="s">
        <v>93</v>
      </c>
      <c r="H77" s="159"/>
      <c r="I77" s="236" t="s">
        <v>54</v>
      </c>
      <c r="J77" s="214">
        <v>1</v>
      </c>
      <c r="K77" s="98">
        <f t="shared" si="19"/>
        <v>36</v>
      </c>
      <c r="L77" s="98">
        <v>3</v>
      </c>
      <c r="M77" s="98">
        <v>12</v>
      </c>
      <c r="N77" s="159" t="s">
        <v>54</v>
      </c>
      <c r="O77" s="468" t="str">
        <f t="shared" si="20"/>
        <v>-</v>
      </c>
      <c r="P77" s="179">
        <v>0</v>
      </c>
      <c r="Q77" s="474">
        <f t="shared" si="21"/>
        <v>0</v>
      </c>
      <c r="R77" s="210"/>
      <c r="S77" s="255"/>
      <c r="T77" s="282"/>
    </row>
    <row r="78" spans="1:63" x14ac:dyDescent="0.2">
      <c r="B78" s="114">
        <v>48</v>
      </c>
      <c r="C78" s="98" t="s">
        <v>89</v>
      </c>
      <c r="D78" s="97" t="s">
        <v>168</v>
      </c>
      <c r="E78" s="328"/>
      <c r="F78" s="267"/>
      <c r="G78" s="98" t="s">
        <v>117</v>
      </c>
      <c r="H78" s="159"/>
      <c r="I78" s="236" t="s">
        <v>54</v>
      </c>
      <c r="J78" s="214">
        <v>1</v>
      </c>
      <c r="K78" s="98" t="s">
        <v>54</v>
      </c>
      <c r="L78" s="98" t="s">
        <v>54</v>
      </c>
      <c r="M78" s="98" t="s">
        <v>54</v>
      </c>
      <c r="N78" s="159" t="s">
        <v>54</v>
      </c>
      <c r="O78" s="468" t="str">
        <f t="shared" si="20"/>
        <v>-</v>
      </c>
      <c r="P78" s="179">
        <v>0</v>
      </c>
      <c r="Q78" s="474" t="str">
        <f t="shared" si="21"/>
        <v>-</v>
      </c>
      <c r="R78" s="210"/>
      <c r="S78" s="255"/>
      <c r="T78" s="282"/>
    </row>
    <row r="79" spans="1:63" x14ac:dyDescent="0.2">
      <c r="B79" s="114">
        <v>49</v>
      </c>
      <c r="C79" s="98" t="s">
        <v>89</v>
      </c>
      <c r="D79" s="97" t="s">
        <v>169</v>
      </c>
      <c r="E79" s="328"/>
      <c r="F79" s="267"/>
      <c r="G79" s="98" t="s">
        <v>117</v>
      </c>
      <c r="H79" s="159"/>
      <c r="I79" s="236" t="s">
        <v>54</v>
      </c>
      <c r="J79" s="214">
        <v>1</v>
      </c>
      <c r="K79" s="98" t="s">
        <v>54</v>
      </c>
      <c r="L79" s="98" t="s">
        <v>54</v>
      </c>
      <c r="M79" s="98" t="s">
        <v>54</v>
      </c>
      <c r="N79" s="159" t="s">
        <v>54</v>
      </c>
      <c r="O79" s="468" t="str">
        <f t="shared" si="20"/>
        <v>-</v>
      </c>
      <c r="P79" s="179">
        <v>0</v>
      </c>
      <c r="Q79" s="474" t="str">
        <f t="shared" si="21"/>
        <v>-</v>
      </c>
      <c r="R79" s="210"/>
      <c r="S79" s="255"/>
      <c r="T79" s="282"/>
    </row>
    <row r="80" spans="1:63" x14ac:dyDescent="0.2">
      <c r="B80" s="114">
        <v>50</v>
      </c>
      <c r="C80" s="98" t="s">
        <v>89</v>
      </c>
      <c r="D80" s="97" t="s">
        <v>170</v>
      </c>
      <c r="E80" s="328"/>
      <c r="F80" s="267"/>
      <c r="G80" s="98" t="s">
        <v>117</v>
      </c>
      <c r="H80" s="159"/>
      <c r="I80" s="236" t="s">
        <v>54</v>
      </c>
      <c r="J80" s="214">
        <v>1</v>
      </c>
      <c r="K80" s="98" t="s">
        <v>54</v>
      </c>
      <c r="L80" s="98" t="s">
        <v>54</v>
      </c>
      <c r="M80" s="98" t="s">
        <v>54</v>
      </c>
      <c r="N80" s="159" t="s">
        <v>54</v>
      </c>
      <c r="O80" s="468" t="str">
        <f t="shared" si="20"/>
        <v>-</v>
      </c>
      <c r="P80" s="179">
        <v>0</v>
      </c>
      <c r="Q80" s="474" t="str">
        <f t="shared" si="21"/>
        <v>-</v>
      </c>
      <c r="R80" s="210"/>
      <c r="S80" s="255"/>
      <c r="T80" s="282"/>
    </row>
    <row r="81" spans="1:63" x14ac:dyDescent="0.2">
      <c r="B81" s="114">
        <v>51</v>
      </c>
      <c r="C81" s="98" t="s">
        <v>89</v>
      </c>
      <c r="D81" s="97" t="s">
        <v>168</v>
      </c>
      <c r="E81" s="328"/>
      <c r="F81" s="267"/>
      <c r="G81" s="98" t="s">
        <v>118</v>
      </c>
      <c r="H81" s="159"/>
      <c r="I81" s="236" t="s">
        <v>54</v>
      </c>
      <c r="J81" s="214">
        <v>1</v>
      </c>
      <c r="K81" s="98" t="s">
        <v>54</v>
      </c>
      <c r="L81" s="98" t="s">
        <v>54</v>
      </c>
      <c r="M81" s="98" t="s">
        <v>54</v>
      </c>
      <c r="N81" s="159" t="s">
        <v>54</v>
      </c>
      <c r="O81" s="468" t="str">
        <f t="shared" si="20"/>
        <v>-</v>
      </c>
      <c r="P81" s="179">
        <v>0</v>
      </c>
      <c r="Q81" s="474" t="str">
        <f t="shared" si="21"/>
        <v>-</v>
      </c>
      <c r="R81" s="210"/>
      <c r="S81" s="255"/>
      <c r="T81" s="282"/>
    </row>
    <row r="82" spans="1:63" x14ac:dyDescent="0.2">
      <c r="B82" s="114">
        <v>52</v>
      </c>
      <c r="C82" s="98" t="s">
        <v>89</v>
      </c>
      <c r="D82" s="97" t="s">
        <v>169</v>
      </c>
      <c r="E82" s="328"/>
      <c r="F82" s="267"/>
      <c r="G82" s="98" t="s">
        <v>118</v>
      </c>
      <c r="H82" s="159"/>
      <c r="I82" s="236" t="s">
        <v>54</v>
      </c>
      <c r="J82" s="214">
        <v>1</v>
      </c>
      <c r="K82" s="98" t="s">
        <v>54</v>
      </c>
      <c r="L82" s="98" t="s">
        <v>54</v>
      </c>
      <c r="M82" s="98" t="s">
        <v>54</v>
      </c>
      <c r="N82" s="159" t="s">
        <v>54</v>
      </c>
      <c r="O82" s="468" t="str">
        <f t="shared" si="20"/>
        <v>-</v>
      </c>
      <c r="P82" s="179">
        <v>0</v>
      </c>
      <c r="Q82" s="474" t="str">
        <f t="shared" si="21"/>
        <v>-</v>
      </c>
      <c r="R82" s="210"/>
      <c r="S82" s="255"/>
      <c r="T82" s="282"/>
    </row>
    <row r="83" spans="1:63" ht="12" thickBot="1" x14ac:dyDescent="0.25">
      <c r="B83" s="114">
        <v>53</v>
      </c>
      <c r="C83" s="102" t="s">
        <v>89</v>
      </c>
      <c r="D83" s="101" t="s">
        <v>170</v>
      </c>
      <c r="E83" s="329"/>
      <c r="F83" s="267"/>
      <c r="G83" s="102" t="s">
        <v>118</v>
      </c>
      <c r="H83" s="208"/>
      <c r="I83" s="242" t="s">
        <v>54</v>
      </c>
      <c r="J83" s="233">
        <v>1</v>
      </c>
      <c r="K83" s="102" t="s">
        <v>54</v>
      </c>
      <c r="L83" s="102" t="s">
        <v>54</v>
      </c>
      <c r="M83" s="102" t="s">
        <v>54</v>
      </c>
      <c r="N83" s="208" t="s">
        <v>54</v>
      </c>
      <c r="O83" s="468" t="str">
        <f t="shared" si="20"/>
        <v>-</v>
      </c>
      <c r="P83" s="180">
        <v>0</v>
      </c>
      <c r="Q83" s="475" t="str">
        <f t="shared" si="21"/>
        <v>-</v>
      </c>
      <c r="R83" s="211"/>
      <c r="S83" s="255"/>
      <c r="T83" s="282"/>
    </row>
    <row r="84" spans="1:63" x14ac:dyDescent="0.2">
      <c r="B84" s="103"/>
      <c r="C84" s="104" t="s">
        <v>5</v>
      </c>
      <c r="D84" s="104" t="s">
        <v>47</v>
      </c>
      <c r="E84" s="330"/>
      <c r="F84" s="258"/>
      <c r="G84" s="105" t="s">
        <v>5</v>
      </c>
      <c r="H84" s="203"/>
      <c r="I84" s="237" t="s">
        <v>5</v>
      </c>
      <c r="J84" s="228" t="s">
        <v>5</v>
      </c>
      <c r="K84" s="105" t="s">
        <v>5</v>
      </c>
      <c r="L84" s="105" t="s">
        <v>5</v>
      </c>
      <c r="M84" s="105" t="s">
        <v>5</v>
      </c>
      <c r="N84" s="203"/>
      <c r="O84" s="469"/>
      <c r="P84" s="289"/>
      <c r="Q84" s="476"/>
      <c r="R84" s="212"/>
      <c r="S84" s="255"/>
      <c r="T84" s="282"/>
    </row>
    <row r="85" spans="1:63" s="6" customFormat="1" x14ac:dyDescent="0.2">
      <c r="A85" s="264"/>
      <c r="B85" s="106"/>
      <c r="C85" s="107" t="s">
        <v>5</v>
      </c>
      <c r="D85" s="107" t="s">
        <v>48</v>
      </c>
      <c r="E85" s="331"/>
      <c r="F85" s="259"/>
      <c r="G85" s="108" t="s">
        <v>5</v>
      </c>
      <c r="H85" s="204"/>
      <c r="I85" s="238" t="s">
        <v>5</v>
      </c>
      <c r="J85" s="229" t="s">
        <v>5</v>
      </c>
      <c r="K85" s="108" t="s">
        <v>5</v>
      </c>
      <c r="L85" s="108" t="s">
        <v>5</v>
      </c>
      <c r="M85" s="108" t="s">
        <v>5</v>
      </c>
      <c r="N85" s="204"/>
      <c r="O85" s="470"/>
      <c r="P85" s="290"/>
      <c r="Q85" s="477"/>
      <c r="R85" s="213"/>
      <c r="S85" s="264"/>
      <c r="T85" s="286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</row>
    <row r="86" spans="1:63" x14ac:dyDescent="0.2">
      <c r="B86" s="114">
        <v>54</v>
      </c>
      <c r="C86" s="98" t="s">
        <v>89</v>
      </c>
      <c r="D86" s="97" t="s">
        <v>171</v>
      </c>
      <c r="E86" s="328" t="s">
        <v>323</v>
      </c>
      <c r="F86" s="214"/>
      <c r="G86" s="98" t="s">
        <v>93</v>
      </c>
      <c r="H86" s="159"/>
      <c r="I86" s="236" t="s">
        <v>5</v>
      </c>
      <c r="J86" s="214">
        <v>1</v>
      </c>
      <c r="K86" s="98">
        <v>50</v>
      </c>
      <c r="L86" s="98">
        <v>3</v>
      </c>
      <c r="M86" s="98">
        <v>13</v>
      </c>
      <c r="N86" s="159"/>
      <c r="O86" s="468">
        <f t="shared" ref="O86" si="22">IFERROR(Q86*N86,"-")</f>
        <v>0</v>
      </c>
      <c r="P86" s="179">
        <v>0</v>
      </c>
      <c r="Q86" s="474">
        <f t="shared" ref="Q86" si="23">IFERROR(P86/K86,"-")</f>
        <v>0</v>
      </c>
      <c r="R86" s="210"/>
      <c r="S86" s="255"/>
      <c r="T86" s="282"/>
    </row>
    <row r="87" spans="1:63" x14ac:dyDescent="0.2">
      <c r="B87" s="106"/>
      <c r="C87" s="107" t="s">
        <v>5</v>
      </c>
      <c r="D87" s="107" t="s">
        <v>49</v>
      </c>
      <c r="E87" s="331"/>
      <c r="F87" s="259"/>
      <c r="G87" s="108" t="s">
        <v>5</v>
      </c>
      <c r="H87" s="204"/>
      <c r="I87" s="238" t="s">
        <v>5</v>
      </c>
      <c r="J87" s="229" t="s">
        <v>5</v>
      </c>
      <c r="K87" s="108" t="s">
        <v>5</v>
      </c>
      <c r="L87" s="108" t="s">
        <v>5</v>
      </c>
      <c r="M87" s="108" t="s">
        <v>5</v>
      </c>
      <c r="N87" s="204"/>
      <c r="O87" s="470"/>
      <c r="P87" s="290"/>
      <c r="Q87" s="477"/>
      <c r="R87" s="213"/>
      <c r="S87" s="287"/>
      <c r="T87" s="282"/>
    </row>
    <row r="88" spans="1:63" x14ac:dyDescent="0.2">
      <c r="B88" s="114">
        <v>55</v>
      </c>
      <c r="C88" s="98" t="s">
        <v>89</v>
      </c>
      <c r="D88" s="97" t="s">
        <v>172</v>
      </c>
      <c r="E88" s="328" t="s">
        <v>324</v>
      </c>
      <c r="F88" s="214"/>
      <c r="G88" s="98" t="s">
        <v>93</v>
      </c>
      <c r="H88" s="159"/>
      <c r="I88" s="236" t="s">
        <v>5</v>
      </c>
      <c r="J88" s="214">
        <v>1</v>
      </c>
      <c r="K88" s="98">
        <v>50</v>
      </c>
      <c r="L88" s="98">
        <v>4</v>
      </c>
      <c r="M88" s="98">
        <v>13</v>
      </c>
      <c r="N88" s="159"/>
      <c r="O88" s="468">
        <f t="shared" ref="O88:O89" si="24">IFERROR(Q88*N88,"-")</f>
        <v>0</v>
      </c>
      <c r="P88" s="179">
        <v>0</v>
      </c>
      <c r="Q88" s="474">
        <f t="shared" ref="Q88:Q89" si="25">IFERROR(P88/K88,"-")</f>
        <v>0</v>
      </c>
      <c r="R88" s="210"/>
      <c r="S88" s="287"/>
      <c r="T88" s="282"/>
    </row>
    <row r="89" spans="1:63" ht="12" thickBot="1" x14ac:dyDescent="0.25">
      <c r="B89" s="119">
        <v>56</v>
      </c>
      <c r="C89" s="102" t="s">
        <v>89</v>
      </c>
      <c r="D89" s="101" t="s">
        <v>173</v>
      </c>
      <c r="E89" s="329" t="s">
        <v>325</v>
      </c>
      <c r="F89" s="214"/>
      <c r="G89" s="102" t="s">
        <v>93</v>
      </c>
      <c r="H89" s="208"/>
      <c r="I89" s="242"/>
      <c r="J89" s="233">
        <v>1</v>
      </c>
      <c r="K89" s="102">
        <v>50</v>
      </c>
      <c r="L89" s="120">
        <v>4</v>
      </c>
      <c r="M89" s="102">
        <v>13</v>
      </c>
      <c r="N89" s="208"/>
      <c r="O89" s="468">
        <f t="shared" si="24"/>
        <v>0</v>
      </c>
      <c r="P89" s="179">
        <v>0</v>
      </c>
      <c r="Q89" s="474">
        <f t="shared" si="25"/>
        <v>0</v>
      </c>
      <c r="R89" s="211"/>
      <c r="S89" s="287"/>
      <c r="T89" s="282"/>
    </row>
    <row r="90" spans="1:63" x14ac:dyDescent="0.2">
      <c r="B90" s="103"/>
      <c r="C90" s="104" t="s">
        <v>5</v>
      </c>
      <c r="D90" s="104" t="s">
        <v>53</v>
      </c>
      <c r="E90" s="330"/>
      <c r="F90" s="258"/>
      <c r="G90" s="121" t="s">
        <v>5</v>
      </c>
      <c r="H90" s="150"/>
      <c r="I90" s="243" t="s">
        <v>5</v>
      </c>
      <c r="J90" s="234" t="s">
        <v>5</v>
      </c>
      <c r="K90" s="122" t="s">
        <v>5</v>
      </c>
      <c r="L90" s="122" t="s">
        <v>5</v>
      </c>
      <c r="M90" s="122" t="s">
        <v>5</v>
      </c>
      <c r="N90" s="203"/>
      <c r="O90" s="469"/>
      <c r="P90" s="289"/>
      <c r="Q90" s="476"/>
      <c r="R90" s="212"/>
      <c r="S90" s="287"/>
      <c r="T90" s="282"/>
    </row>
    <row r="91" spans="1:63" x14ac:dyDescent="0.2">
      <c r="B91" s="106"/>
      <c r="C91" s="107" t="s">
        <v>5</v>
      </c>
      <c r="D91" s="107" t="s">
        <v>13</v>
      </c>
      <c r="E91" s="331"/>
      <c r="F91" s="259"/>
      <c r="G91" s="116" t="s">
        <v>5</v>
      </c>
      <c r="H91" s="149"/>
      <c r="I91" s="240" t="s">
        <v>5</v>
      </c>
      <c r="J91" s="232" t="s">
        <v>5</v>
      </c>
      <c r="K91" s="72" t="s">
        <v>5</v>
      </c>
      <c r="L91" s="72" t="s">
        <v>5</v>
      </c>
      <c r="M91" s="72" t="s">
        <v>5</v>
      </c>
      <c r="N91" s="207"/>
      <c r="O91" s="471"/>
      <c r="P91" s="290"/>
      <c r="Q91" s="477"/>
      <c r="R91" s="213"/>
      <c r="S91" s="255"/>
      <c r="T91" s="282"/>
    </row>
    <row r="92" spans="1:63" x14ac:dyDescent="0.2">
      <c r="B92" s="96">
        <v>57</v>
      </c>
      <c r="C92" s="71" t="s">
        <v>19</v>
      </c>
      <c r="D92" s="97" t="s">
        <v>370</v>
      </c>
      <c r="E92" s="328" t="s">
        <v>326</v>
      </c>
      <c r="F92" s="214"/>
      <c r="G92" s="99" t="s">
        <v>93</v>
      </c>
      <c r="H92" s="155"/>
      <c r="I92" s="236"/>
      <c r="J92" s="214">
        <v>1</v>
      </c>
      <c r="K92" s="98">
        <f>L92*M92</f>
        <v>52</v>
      </c>
      <c r="L92" s="98">
        <v>4</v>
      </c>
      <c r="M92" s="98">
        <v>13</v>
      </c>
      <c r="N92" s="159"/>
      <c r="O92" s="468">
        <f t="shared" ref="O92" si="26">IFERROR(Q92*N92,"-")</f>
        <v>0</v>
      </c>
      <c r="P92" s="179">
        <v>0</v>
      </c>
      <c r="Q92" s="474">
        <f t="shared" ref="Q92" si="27">IFERROR(P92/K92,"-")</f>
        <v>0</v>
      </c>
      <c r="R92" s="210"/>
      <c r="S92" s="255"/>
      <c r="T92" s="282"/>
    </row>
    <row r="93" spans="1:63" x14ac:dyDescent="0.2">
      <c r="B93" s="268"/>
      <c r="C93" s="268"/>
      <c r="D93" s="269"/>
      <c r="E93" s="269"/>
      <c r="F93" s="264"/>
      <c r="G93" s="270"/>
      <c r="H93" s="270"/>
      <c r="I93" s="270"/>
      <c r="J93" s="270"/>
      <c r="K93" s="270"/>
      <c r="L93" s="270"/>
      <c r="M93" s="270"/>
      <c r="N93" s="271"/>
      <c r="O93" s="271"/>
      <c r="P93" s="272"/>
      <c r="Q93" s="255"/>
      <c r="R93" s="255"/>
      <c r="S93" s="255"/>
      <c r="T93" s="255"/>
    </row>
    <row r="98" spans="1:63" s="6" customFormat="1" x14ac:dyDescent="0.2">
      <c r="A98" s="264"/>
      <c r="B98" s="273"/>
      <c r="C98" s="273"/>
      <c r="D98" s="264"/>
      <c r="E98" s="264"/>
      <c r="F98" s="274"/>
      <c r="G98" s="274"/>
      <c r="H98" s="274"/>
      <c r="I98" s="274"/>
      <c r="J98" s="274"/>
      <c r="K98" s="274"/>
      <c r="L98" s="274"/>
      <c r="M98" s="274"/>
      <c r="N98" s="275"/>
      <c r="O98" s="275"/>
      <c r="P98" s="276"/>
      <c r="Q98" s="276"/>
      <c r="R98" s="10"/>
      <c r="S98" s="19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  <c r="BK98" s="244"/>
    </row>
    <row r="116" spans="1:63" s="6" customFormat="1" x14ac:dyDescent="0.2">
      <c r="A116" s="264"/>
      <c r="B116" s="273"/>
      <c r="C116" s="273"/>
      <c r="D116" s="264"/>
      <c r="E116" s="264"/>
      <c r="F116" s="274"/>
      <c r="G116" s="274"/>
      <c r="H116" s="274"/>
      <c r="I116" s="274"/>
      <c r="J116" s="274"/>
      <c r="K116" s="274"/>
      <c r="L116" s="274"/>
      <c r="M116" s="274"/>
      <c r="N116" s="275"/>
      <c r="O116" s="275"/>
      <c r="P116" s="276"/>
      <c r="Q116" s="276"/>
      <c r="R116" s="10"/>
      <c r="S116" s="19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4"/>
      <c r="AS116" s="244"/>
      <c r="AT116" s="244"/>
      <c r="AU116" s="244"/>
      <c r="AV116" s="244"/>
      <c r="AW116" s="244"/>
      <c r="AX116" s="244"/>
      <c r="AY116" s="244"/>
      <c r="AZ116" s="244"/>
      <c r="BA116" s="244"/>
      <c r="BB116" s="244"/>
      <c r="BC116" s="244"/>
      <c r="BD116" s="244"/>
      <c r="BE116" s="244"/>
      <c r="BF116" s="244"/>
      <c r="BG116" s="244"/>
      <c r="BH116" s="244"/>
      <c r="BI116" s="244"/>
      <c r="BJ116" s="244"/>
      <c r="BK116" s="244"/>
    </row>
    <row r="120" spans="1:63" x14ac:dyDescent="0.2">
      <c r="B120" s="264"/>
      <c r="C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</row>
    <row r="127" spans="1:63" x14ac:dyDescent="0.2">
      <c r="B127" s="264"/>
      <c r="C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</row>
    <row r="131" spans="1:63" x14ac:dyDescent="0.2">
      <c r="B131" s="264"/>
      <c r="C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</row>
    <row r="132" spans="1:63" x14ac:dyDescent="0.2">
      <c r="B132" s="264"/>
      <c r="C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</row>
    <row r="133" spans="1:63" x14ac:dyDescent="0.2">
      <c r="B133" s="264"/>
      <c r="C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</row>
    <row r="134" spans="1:63" x14ac:dyDescent="0.2">
      <c r="B134" s="264"/>
      <c r="C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</row>
    <row r="137" spans="1:63" x14ac:dyDescent="0.2">
      <c r="B137" s="264"/>
      <c r="C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</row>
    <row r="139" spans="1:63" s="6" customFormat="1" x14ac:dyDescent="0.2">
      <c r="A139" s="264"/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76"/>
      <c r="Q139" s="276"/>
      <c r="R139" s="10"/>
      <c r="S139" s="19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4"/>
      <c r="BC139" s="244"/>
      <c r="BD139" s="244"/>
      <c r="BE139" s="244"/>
      <c r="BF139" s="244"/>
      <c r="BG139" s="244"/>
      <c r="BH139" s="244"/>
      <c r="BI139" s="244"/>
      <c r="BJ139" s="244"/>
      <c r="BK139" s="244"/>
    </row>
    <row r="143" spans="1:63" s="6" customFormat="1" x14ac:dyDescent="0.2">
      <c r="A143" s="264"/>
      <c r="B143" s="273"/>
      <c r="C143" s="273"/>
      <c r="D143" s="264"/>
      <c r="E143" s="264"/>
      <c r="F143" s="274"/>
      <c r="G143" s="274"/>
      <c r="H143" s="274"/>
      <c r="I143" s="274"/>
      <c r="J143" s="274"/>
      <c r="K143" s="274"/>
      <c r="L143" s="274"/>
      <c r="M143" s="274"/>
      <c r="N143" s="275"/>
      <c r="O143" s="275"/>
      <c r="P143" s="276"/>
      <c r="Q143" s="276"/>
      <c r="R143" s="10"/>
      <c r="S143" s="19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4"/>
      <c r="AQ143" s="244"/>
      <c r="AR143" s="244"/>
      <c r="AS143" s="244"/>
      <c r="AT143" s="244"/>
      <c r="AU143" s="244"/>
      <c r="AV143" s="244"/>
      <c r="AW143" s="244"/>
      <c r="AX143" s="244"/>
      <c r="AY143" s="244"/>
      <c r="AZ143" s="244"/>
      <c r="BA143" s="244"/>
      <c r="BB143" s="244"/>
      <c r="BC143" s="244"/>
      <c r="BD143" s="244"/>
      <c r="BE143" s="244"/>
      <c r="BF143" s="244"/>
      <c r="BG143" s="244"/>
      <c r="BH143" s="244"/>
      <c r="BI143" s="244"/>
      <c r="BJ143" s="244"/>
      <c r="BK143" s="244"/>
    </row>
    <row r="152" spans="1:63" s="6" customFormat="1" x14ac:dyDescent="0.2">
      <c r="A152" s="264"/>
      <c r="B152" s="273"/>
      <c r="C152" s="273"/>
      <c r="D152" s="264"/>
      <c r="E152" s="264"/>
      <c r="F152" s="274"/>
      <c r="G152" s="274"/>
      <c r="H152" s="274"/>
      <c r="I152" s="274"/>
      <c r="J152" s="274"/>
      <c r="K152" s="274"/>
      <c r="L152" s="274"/>
      <c r="M152" s="274"/>
      <c r="N152" s="275"/>
      <c r="O152" s="275"/>
      <c r="P152" s="276"/>
      <c r="Q152" s="276"/>
      <c r="R152" s="10"/>
      <c r="S152" s="19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4"/>
      <c r="AW152" s="244"/>
      <c r="AX152" s="244"/>
      <c r="AY152" s="244"/>
      <c r="AZ152" s="244"/>
      <c r="BA152" s="244"/>
      <c r="BB152" s="244"/>
      <c r="BC152" s="244"/>
      <c r="BD152" s="244"/>
      <c r="BE152" s="244"/>
      <c r="BF152" s="244"/>
      <c r="BG152" s="244"/>
      <c r="BH152" s="244"/>
      <c r="BI152" s="244"/>
      <c r="BJ152" s="244"/>
      <c r="BK152" s="244"/>
    </row>
    <row r="156" spans="1:63" x14ac:dyDescent="0.2">
      <c r="B156" s="264"/>
      <c r="C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</row>
    <row r="175" spans="2:8" x14ac:dyDescent="0.2">
      <c r="B175" s="255"/>
      <c r="C175" s="428"/>
      <c r="D175" s="428"/>
      <c r="E175" s="428"/>
      <c r="F175" s="428"/>
      <c r="G175" s="428"/>
      <c r="H175" s="277"/>
    </row>
    <row r="176" spans="2:8" x14ac:dyDescent="0.2">
      <c r="D176" s="255"/>
      <c r="E176" s="255"/>
    </row>
    <row r="177" spans="1:63" ht="12" x14ac:dyDescent="0.2">
      <c r="D177" s="278"/>
      <c r="E177" s="278"/>
    </row>
    <row r="178" spans="1:63" x14ac:dyDescent="0.2">
      <c r="D178" s="279"/>
      <c r="E178" s="279"/>
    </row>
    <row r="179" spans="1:63" ht="12.75" x14ac:dyDescent="0.2">
      <c r="D179" s="245"/>
      <c r="E179" s="245"/>
    </row>
    <row r="184" spans="1:63" s="6" customFormat="1" x14ac:dyDescent="0.2">
      <c r="A184" s="264"/>
      <c r="B184" s="273"/>
      <c r="C184" s="273"/>
      <c r="D184" s="264"/>
      <c r="E184" s="264"/>
      <c r="F184" s="274"/>
      <c r="G184" s="274"/>
      <c r="H184" s="274"/>
      <c r="I184" s="274"/>
      <c r="J184" s="274"/>
      <c r="K184" s="274"/>
      <c r="L184" s="274"/>
      <c r="M184" s="274"/>
      <c r="N184" s="275"/>
      <c r="O184" s="275"/>
      <c r="P184" s="276"/>
      <c r="Q184" s="276"/>
      <c r="R184" s="10"/>
      <c r="S184" s="19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  <c r="AM184" s="244"/>
      <c r="AN184" s="244"/>
      <c r="AO184" s="244"/>
      <c r="AP184" s="244"/>
      <c r="AQ184" s="244"/>
      <c r="AR184" s="244"/>
      <c r="AS184" s="244"/>
      <c r="AT184" s="244"/>
      <c r="AU184" s="244"/>
      <c r="AV184" s="244"/>
      <c r="AW184" s="244"/>
      <c r="AX184" s="244"/>
      <c r="AY184" s="244"/>
      <c r="AZ184" s="244"/>
      <c r="BA184" s="244"/>
      <c r="BB184" s="244"/>
      <c r="BC184" s="244"/>
      <c r="BD184" s="244"/>
      <c r="BE184" s="244"/>
      <c r="BF184" s="244"/>
      <c r="BG184" s="244"/>
      <c r="BH184" s="244"/>
      <c r="BI184" s="244"/>
      <c r="BJ184" s="244"/>
      <c r="BK184" s="244"/>
    </row>
  </sheetData>
  <sheetProtection algorithmName="SHA-512" hashValue="DmOesInRe24vGqY+Di6cuN7/RLc/MPhStKw29EfvkyihcX4UOfYXqyEpmYkT+Q4IM1FgXFQxxWVGix9ZpT49Wg==" saltValue="NNJLuc2UBymzc1F2NUTt4w==" spinCount="100000" sheet="1" objects="1" scenarios="1"/>
  <sortState ref="B13:R96">
    <sortCondition sortBy="cellColor" ref="E64"/>
  </sortState>
  <mergeCells count="31">
    <mergeCell ref="B8:C8"/>
    <mergeCell ref="B4:C4"/>
    <mergeCell ref="B6:C6"/>
    <mergeCell ref="P6:Q6"/>
    <mergeCell ref="R6:S6"/>
    <mergeCell ref="B7:C7"/>
    <mergeCell ref="P7:P8"/>
    <mergeCell ref="B1:P1"/>
    <mergeCell ref="P2:Q2"/>
    <mergeCell ref="R2:S2"/>
    <mergeCell ref="P3:Q3"/>
    <mergeCell ref="R3:S3"/>
    <mergeCell ref="Q11:Q12"/>
    <mergeCell ref="R11:R12"/>
    <mergeCell ref="B10:D10"/>
    <mergeCell ref="B11:B12"/>
    <mergeCell ref="C11:C12"/>
    <mergeCell ref="D11:D12"/>
    <mergeCell ref="F11:F12"/>
    <mergeCell ref="G11:G12"/>
    <mergeCell ref="N11:N12"/>
    <mergeCell ref="P11:P12"/>
    <mergeCell ref="O11:O12"/>
    <mergeCell ref="H11:H12"/>
    <mergeCell ref="I11:I12"/>
    <mergeCell ref="C175:G175"/>
    <mergeCell ref="J11:J12"/>
    <mergeCell ref="K11:K12"/>
    <mergeCell ref="L11:L12"/>
    <mergeCell ref="M11:M12"/>
    <mergeCell ref="E11:E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P17:P18 P21:P22 P25 P27 P30:P31 P37 P39:P40 P43 P47 P51 P53 P55 P71 P84:P85 P87 P90:P9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0"/>
  <sheetViews>
    <sheetView topLeftCell="A7" workbookViewId="0">
      <selection activeCell="G16" sqref="G16"/>
    </sheetView>
  </sheetViews>
  <sheetFormatPr defaultRowHeight="12.75" x14ac:dyDescent="0.2"/>
  <cols>
    <col min="2" max="2" width="10.42578125" customWidth="1"/>
    <col min="3" max="3" width="48.7109375" customWidth="1"/>
  </cols>
  <sheetData>
    <row r="3" spans="2:3" x14ac:dyDescent="0.2">
      <c r="C3" t="s">
        <v>113</v>
      </c>
    </row>
    <row r="4" spans="2:3" x14ac:dyDescent="0.2">
      <c r="B4" t="s">
        <v>11</v>
      </c>
      <c r="C4" t="s">
        <v>84</v>
      </c>
    </row>
    <row r="5" spans="2:3" x14ac:dyDescent="0.2">
      <c r="B5" t="s">
        <v>11</v>
      </c>
      <c r="C5" t="s">
        <v>85</v>
      </c>
    </row>
    <row r="6" spans="2:3" x14ac:dyDescent="0.2">
      <c r="B6" t="s">
        <v>11</v>
      </c>
      <c r="C6" t="s">
        <v>86</v>
      </c>
    </row>
    <row r="7" spans="2:3" x14ac:dyDescent="0.2">
      <c r="B7" t="s">
        <v>26</v>
      </c>
      <c r="C7" t="s">
        <v>76</v>
      </c>
    </row>
    <row r="8" spans="2:3" x14ac:dyDescent="0.2">
      <c r="B8" t="s">
        <v>24</v>
      </c>
      <c r="C8" t="s">
        <v>77</v>
      </c>
    </row>
    <row r="9" spans="2:3" x14ac:dyDescent="0.2">
      <c r="B9" t="s">
        <v>24</v>
      </c>
      <c r="C9" t="s">
        <v>78</v>
      </c>
    </row>
    <row r="10" spans="2:3" x14ac:dyDescent="0.2">
      <c r="B10" t="s">
        <v>21</v>
      </c>
      <c r="C10" t="s">
        <v>79</v>
      </c>
    </row>
    <row r="11" spans="2:3" x14ac:dyDescent="0.2">
      <c r="B11" t="s">
        <v>9</v>
      </c>
      <c r="C11" t="s">
        <v>82</v>
      </c>
    </row>
    <row r="12" spans="2:3" x14ac:dyDescent="0.2">
      <c r="B12" t="s">
        <v>22</v>
      </c>
      <c r="C12" t="s">
        <v>81</v>
      </c>
    </row>
    <row r="13" spans="2:3" x14ac:dyDescent="0.2">
      <c r="B13" t="s">
        <v>26</v>
      </c>
      <c r="C13" t="s">
        <v>75</v>
      </c>
    </row>
    <row r="14" spans="2:3" x14ac:dyDescent="0.2">
      <c r="B14" t="s">
        <v>26</v>
      </c>
      <c r="C14" t="s">
        <v>73</v>
      </c>
    </row>
    <row r="15" spans="2:3" x14ac:dyDescent="0.2">
      <c r="B15" t="s">
        <v>26</v>
      </c>
      <c r="C15" t="s">
        <v>74</v>
      </c>
    </row>
    <row r="16" spans="2:3" x14ac:dyDescent="0.2">
      <c r="B16" t="s">
        <v>44</v>
      </c>
      <c r="C16" t="s">
        <v>62</v>
      </c>
    </row>
    <row r="17" spans="2:3" x14ac:dyDescent="0.2">
      <c r="B17" t="s">
        <v>22</v>
      </c>
      <c r="C17" t="s">
        <v>63</v>
      </c>
    </row>
    <row r="18" spans="2:3" x14ac:dyDescent="0.2">
      <c r="B18" t="s">
        <v>22</v>
      </c>
      <c r="C18" t="s">
        <v>64</v>
      </c>
    </row>
    <row r="19" spans="2:3" x14ac:dyDescent="0.2">
      <c r="B19" t="s">
        <v>21</v>
      </c>
      <c r="C19" t="s">
        <v>50</v>
      </c>
    </row>
    <row r="20" spans="2:3" x14ac:dyDescent="0.2">
      <c r="B20" t="s">
        <v>21</v>
      </c>
      <c r="C20" t="s">
        <v>52</v>
      </c>
    </row>
    <row r="21" spans="2:3" x14ac:dyDescent="0.2">
      <c r="B21" t="s">
        <v>26</v>
      </c>
      <c r="C21" t="s">
        <v>94</v>
      </c>
    </row>
    <row r="22" spans="2:3" x14ac:dyDescent="0.2">
      <c r="B22" t="s">
        <v>26</v>
      </c>
      <c r="C22" t="s">
        <v>95</v>
      </c>
    </row>
    <row r="23" spans="2:3" x14ac:dyDescent="0.2">
      <c r="B23" t="s">
        <v>26</v>
      </c>
      <c r="C23" t="s">
        <v>96</v>
      </c>
    </row>
    <row r="24" spans="2:3" x14ac:dyDescent="0.2">
      <c r="B24" t="s">
        <v>89</v>
      </c>
      <c r="C24" t="s">
        <v>104</v>
      </c>
    </row>
    <row r="25" spans="2:3" x14ac:dyDescent="0.2">
      <c r="B25" t="s">
        <v>26</v>
      </c>
      <c r="C25" t="s">
        <v>73</v>
      </c>
    </row>
    <row r="28" spans="2:3" x14ac:dyDescent="0.2">
      <c r="C28" t="s">
        <v>114</v>
      </c>
    </row>
    <row r="29" spans="2:3" x14ac:dyDescent="0.2">
      <c r="B29" t="s">
        <v>19</v>
      </c>
      <c r="C29" t="s">
        <v>65</v>
      </c>
    </row>
    <row r="30" spans="2:3" x14ac:dyDescent="0.2">
      <c r="B30" t="s">
        <v>21</v>
      </c>
      <c r="C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ZAMÓWIENIE POLMLEK</vt:lpstr>
      <vt:lpstr>ZAMÓWIENIE POLMLEK_HORECA</vt:lpstr>
      <vt:lpstr>Arkusz1</vt:lpstr>
      <vt:lpstr>'ZAMÓWIENIE POLMLEK'!Obszar_wydruku</vt:lpstr>
      <vt:lpstr>'ZAMÓWIENIE POLMLEK_HORECA'!Obszar_wydruku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ZAMÓWIENIA POLMLEK</dc:title>
  <dc:creator>Karol.Matusiak@grupapolmlek.com</dc:creator>
  <cp:lastModifiedBy>Mysior Anna</cp:lastModifiedBy>
  <cp:lastPrinted>2020-08-27T07:35:18Z</cp:lastPrinted>
  <dcterms:created xsi:type="dcterms:W3CDTF">2016-03-15T16:58:22Z</dcterms:created>
  <dcterms:modified xsi:type="dcterms:W3CDTF">2021-06-16T13:46:02Z</dcterms:modified>
</cp:coreProperties>
</file>