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wona M\CENNIK\wysłane cenniki\2022.12\"/>
    </mc:Choice>
  </mc:AlternateContent>
  <bookViews>
    <workbookView xWindow="0" yWindow="0" windowWidth="15576" windowHeight="11760" tabRatio="599" activeTab="3"/>
  </bookViews>
  <sheets>
    <sheet name="ORDER POLMLEK" sheetId="1" r:id="rId1"/>
    <sheet name="ORDER POLMLEK_HORECA" sheetId="2" r:id="rId2"/>
    <sheet name="ORDER CHEESE_CEKO_GOLISZEW" sheetId="3" r:id="rId3"/>
    <sheet name="ORDER JAGR" sheetId="4" r:id="rId4"/>
    <sheet name="ORDER JAGR_HORECA" sheetId="5" r:id="rId5"/>
  </sheets>
  <definedNames>
    <definedName name="_xlnm._FilterDatabase" localSheetId="2" hidden="1">'ORDER CHEESE_CEKO_GOLISZEW'!$B$14:$V$32</definedName>
    <definedName name="_xlnm._FilterDatabase" localSheetId="3" hidden="1">'ORDER JAGR'!$B$14:$M$49</definedName>
    <definedName name="_xlnm._FilterDatabase" localSheetId="4" hidden="1">'ORDER JAGR_HORECA'!$B$14:$U$74</definedName>
    <definedName name="_xlnm._FilterDatabase" localSheetId="0" hidden="1">'ORDER POLMLEK'!$B$13:$M$115</definedName>
    <definedName name="_xlnm._FilterDatabase" localSheetId="1" hidden="1">'ORDER POLMLEK_HORECA'!$B$14:$U$60</definedName>
    <definedName name="_xlnm.Print_Area" localSheetId="2">'ORDER CHEESE_CEKO_GOLISZEW'!$A$1:$T$34</definedName>
    <definedName name="_xlnm.Print_Area" localSheetId="3">'ORDER JAGR'!$B$2:$Q$49</definedName>
    <definedName name="_xlnm.Print_Area" localSheetId="4">'ORDER JAGR_HORECA'!$A$1:$S$75</definedName>
    <definedName name="_xlnm.Print_Area" localSheetId="0">'ORDER POLMLEK'!$B$2:$Q$115</definedName>
    <definedName name="_xlnm.Print_Area" localSheetId="1">'ORDER POLMLEK_HORECA'!$A$1:$S$61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7" i="4" l="1"/>
  <c r="O17" i="4"/>
  <c r="P52" i="5" l="1"/>
  <c r="P51" i="5"/>
  <c r="P49" i="5"/>
  <c r="P47" i="5"/>
  <c r="P46" i="5"/>
  <c r="P42" i="5"/>
  <c r="P32" i="5"/>
  <c r="P27" i="5"/>
  <c r="P25" i="5"/>
  <c r="P24" i="5"/>
  <c r="P23" i="5"/>
  <c r="P22" i="5"/>
  <c r="O49" i="4"/>
  <c r="O48" i="4"/>
  <c r="O46" i="4"/>
  <c r="O45" i="4"/>
  <c r="O43" i="4"/>
  <c r="O41" i="4"/>
  <c r="O40" i="4"/>
  <c r="O39" i="4"/>
  <c r="O38" i="4"/>
  <c r="O36" i="4"/>
  <c r="O34" i="4"/>
  <c r="O33" i="4"/>
  <c r="O32" i="4"/>
  <c r="O29" i="4"/>
  <c r="O28" i="4"/>
  <c r="O27" i="4"/>
  <c r="O25" i="4"/>
  <c r="O24" i="4"/>
  <c r="O23" i="4"/>
  <c r="O21" i="4"/>
  <c r="O20" i="4"/>
  <c r="O19" i="4"/>
  <c r="R17" i="3"/>
  <c r="P33" i="3"/>
  <c r="P32" i="3"/>
  <c r="P31" i="3"/>
  <c r="P30" i="3"/>
  <c r="P29" i="3"/>
  <c r="P27" i="3"/>
  <c r="P23" i="3"/>
  <c r="P26" i="3"/>
  <c r="P25" i="3"/>
  <c r="P24" i="3"/>
  <c r="P44" i="2"/>
  <c r="P54" i="2"/>
  <c r="P41" i="2"/>
  <c r="P33" i="2"/>
  <c r="P32" i="2"/>
  <c r="P27" i="2"/>
  <c r="P26" i="2"/>
  <c r="P23" i="2"/>
  <c r="P21" i="2"/>
  <c r="P20" i="2"/>
  <c r="P17" i="2"/>
  <c r="O115" i="1"/>
  <c r="O112" i="1"/>
  <c r="O111" i="1"/>
  <c r="O109" i="1"/>
  <c r="O108" i="1"/>
  <c r="O107" i="1"/>
  <c r="O106" i="1"/>
  <c r="O104" i="1"/>
  <c r="O103" i="1"/>
  <c r="O102" i="1"/>
  <c r="O99" i="1"/>
  <c r="O97" i="1"/>
  <c r="O96" i="1"/>
  <c r="O94" i="1"/>
  <c r="O93" i="1"/>
  <c r="O92" i="1"/>
  <c r="O90" i="1"/>
  <c r="O89" i="1"/>
  <c r="O88" i="1"/>
  <c r="O87" i="1"/>
  <c r="O85" i="1"/>
  <c r="O83" i="1"/>
  <c r="O82" i="1"/>
  <c r="O81" i="1"/>
  <c r="O80" i="1"/>
  <c r="O70" i="1"/>
  <c r="O69" i="1"/>
  <c r="O68" i="1"/>
  <c r="O65" i="1"/>
  <c r="O64" i="1"/>
  <c r="O63" i="1"/>
  <c r="O62" i="1"/>
  <c r="O59" i="1"/>
  <c r="O56" i="1"/>
  <c r="O55" i="1"/>
  <c r="O53" i="1"/>
  <c r="O50" i="1"/>
  <c r="O49" i="1"/>
  <c r="O48" i="1"/>
  <c r="O46" i="1"/>
  <c r="O45" i="1"/>
  <c r="O44" i="1"/>
  <c r="O43" i="1"/>
  <c r="O41" i="1"/>
  <c r="O40" i="1"/>
  <c r="O39" i="1"/>
  <c r="O37" i="1"/>
  <c r="O36" i="1"/>
  <c r="O35" i="1"/>
  <c r="O34" i="1"/>
  <c r="O32" i="1"/>
  <c r="O31" i="1"/>
  <c r="O30" i="1"/>
  <c r="O29" i="1"/>
  <c r="O26" i="1"/>
  <c r="O25" i="1"/>
  <c r="O24" i="1"/>
  <c r="O23" i="1"/>
  <c r="O21" i="1"/>
  <c r="O20" i="1"/>
  <c r="O19" i="1"/>
  <c r="O18" i="1"/>
  <c r="O17" i="1"/>
  <c r="P16" i="2" l="1"/>
  <c r="P15" i="2"/>
  <c r="R54" i="5" l="1"/>
  <c r="R51" i="5"/>
  <c r="R44" i="5"/>
  <c r="P44" i="5"/>
  <c r="R42" i="5"/>
  <c r="R40" i="5"/>
  <c r="P40" i="5"/>
  <c r="R39" i="5"/>
  <c r="P39" i="5"/>
  <c r="R38" i="5"/>
  <c r="P38" i="5"/>
  <c r="R36" i="5"/>
  <c r="P36" i="5"/>
  <c r="R35" i="5"/>
  <c r="P35" i="5"/>
  <c r="R31" i="5"/>
  <c r="P31" i="5"/>
  <c r="R29" i="5"/>
  <c r="P29" i="5"/>
  <c r="R21" i="5"/>
  <c r="P21" i="5"/>
  <c r="R20" i="5"/>
  <c r="P20" i="5"/>
  <c r="R19" i="5"/>
  <c r="P19" i="5"/>
  <c r="R16" i="5"/>
  <c r="P16" i="5"/>
  <c r="R15" i="5"/>
  <c r="P15" i="5"/>
  <c r="M49" i="4" l="1"/>
  <c r="M48" i="4"/>
  <c r="M46" i="4"/>
  <c r="M45" i="4"/>
  <c r="M43" i="4"/>
  <c r="M41" i="4"/>
  <c r="M40" i="4"/>
  <c r="M39" i="4"/>
  <c r="M38" i="4"/>
  <c r="M36" i="4"/>
  <c r="M29" i="4"/>
  <c r="M28" i="4"/>
  <c r="M27" i="4"/>
  <c r="M25" i="4"/>
  <c r="M24" i="4"/>
  <c r="M23" i="4"/>
  <c r="M21" i="4"/>
  <c r="M20" i="4"/>
  <c r="M19" i="4"/>
  <c r="M17" i="4"/>
  <c r="R33" i="3"/>
  <c r="R54" i="2"/>
  <c r="N54" i="2"/>
  <c r="Q94" i="1" l="1"/>
  <c r="Q93" i="1"/>
  <c r="Q92" i="1"/>
  <c r="K74" i="5" l="1"/>
  <c r="R74" i="5" s="1"/>
  <c r="K73" i="5"/>
  <c r="R73" i="5" s="1"/>
  <c r="K72" i="5"/>
  <c r="R72" i="5" s="1"/>
  <c r="K70" i="5"/>
  <c r="K68" i="5"/>
  <c r="R68" i="5" s="1"/>
  <c r="K66" i="5"/>
  <c r="R66" i="5" s="1"/>
  <c r="K64" i="5"/>
  <c r="R64" i="5" s="1"/>
  <c r="K63" i="5"/>
  <c r="R63" i="5" s="1"/>
  <c r="K61" i="5"/>
  <c r="R61" i="5" s="1"/>
  <c r="K59" i="5"/>
  <c r="R59" i="5" s="1"/>
  <c r="K58" i="5"/>
  <c r="R58" i="5" s="1"/>
  <c r="K56" i="5"/>
  <c r="R56" i="5" s="1"/>
  <c r="K55" i="5"/>
  <c r="R55" i="5" s="1"/>
  <c r="N54" i="5"/>
  <c r="P54" i="5" s="1"/>
  <c r="K52" i="5"/>
  <c r="R52" i="5" s="1"/>
  <c r="N51" i="5"/>
  <c r="K49" i="5"/>
  <c r="K47" i="5"/>
  <c r="R47" i="5" s="1"/>
  <c r="K46" i="5"/>
  <c r="R46" i="5" s="1"/>
  <c r="N44" i="5"/>
  <c r="N43" i="5"/>
  <c r="N42" i="5"/>
  <c r="N40" i="5"/>
  <c r="N39" i="5"/>
  <c r="N38" i="5"/>
  <c r="N36" i="5"/>
  <c r="N35" i="5"/>
  <c r="K32" i="5"/>
  <c r="N31" i="5"/>
  <c r="N29" i="5"/>
  <c r="K27" i="5"/>
  <c r="R27" i="5" s="1"/>
  <c r="K25" i="5"/>
  <c r="R25" i="5" s="1"/>
  <c r="K24" i="5"/>
  <c r="R24" i="5" s="1"/>
  <c r="K23" i="5"/>
  <c r="R23" i="5" s="1"/>
  <c r="K22" i="5"/>
  <c r="R22" i="5" s="1"/>
  <c r="N21" i="5"/>
  <c r="N20" i="5"/>
  <c r="N19" i="5"/>
  <c r="N16" i="5"/>
  <c r="N15" i="5"/>
  <c r="H8" i="5"/>
  <c r="D4" i="5"/>
  <c r="I8" i="5" s="1"/>
  <c r="Q6" i="5" s="1"/>
  <c r="Q49" i="4"/>
  <c r="Q48" i="4"/>
  <c r="Q46" i="4"/>
  <c r="Q45" i="4"/>
  <c r="Q43" i="4"/>
  <c r="Q41" i="4"/>
  <c r="Q40" i="4"/>
  <c r="Q39" i="4"/>
  <c r="Q38" i="4"/>
  <c r="Q36" i="4"/>
  <c r="Q34" i="4"/>
  <c r="Q33" i="4"/>
  <c r="Q32" i="4"/>
  <c r="Q29" i="4"/>
  <c r="Q28" i="4"/>
  <c r="Q27" i="4"/>
  <c r="Q25" i="4"/>
  <c r="Q24" i="4"/>
  <c r="Q23" i="4"/>
  <c r="Q21" i="4"/>
  <c r="Q20" i="4"/>
  <c r="Q19" i="4"/>
  <c r="D4" i="4"/>
  <c r="I8" i="4" s="1"/>
  <c r="P6" i="4" s="1"/>
  <c r="P55" i="5" l="1"/>
  <c r="P66" i="5"/>
  <c r="P72" i="5"/>
  <c r="P73" i="5"/>
  <c r="N22" i="5"/>
  <c r="N27" i="5"/>
  <c r="N32" i="5"/>
  <c r="R32" i="5"/>
  <c r="N24" i="5"/>
  <c r="N70" i="5"/>
  <c r="R70" i="5"/>
  <c r="N47" i="5"/>
  <c r="N52" i="5"/>
  <c r="N55" i="5"/>
  <c r="N58" i="5"/>
  <c r="P58" i="5" s="1"/>
  <c r="N61" i="5"/>
  <c r="P61" i="5" s="1"/>
  <c r="N64" i="5"/>
  <c r="P64" i="5" s="1"/>
  <c r="N68" i="5"/>
  <c r="P68" i="5" s="1"/>
  <c r="N73" i="5"/>
  <c r="N23" i="5"/>
  <c r="N25" i="5"/>
  <c r="N46" i="5"/>
  <c r="N49" i="5"/>
  <c r="N56" i="5"/>
  <c r="P56" i="5" s="1"/>
  <c r="N59" i="5"/>
  <c r="P59" i="5" s="1"/>
  <c r="N63" i="5"/>
  <c r="P63" i="5" s="1"/>
  <c r="N66" i="5"/>
  <c r="N72" i="5"/>
  <c r="N74" i="5"/>
  <c r="P74" i="5" s="1"/>
  <c r="Q99" i="1"/>
  <c r="P70" i="5" l="1"/>
  <c r="N17" i="2"/>
  <c r="R32" i="3" l="1"/>
  <c r="R31" i="3"/>
  <c r="R30" i="3"/>
  <c r="R29" i="3"/>
  <c r="P15" i="3" l="1"/>
  <c r="P16" i="3"/>
  <c r="P17" i="3"/>
  <c r="P18" i="3"/>
  <c r="P19" i="3"/>
  <c r="P20" i="3"/>
  <c r="P21" i="3"/>
  <c r="R27" i="3" l="1"/>
  <c r="R26" i="3"/>
  <c r="R25" i="3"/>
  <c r="R24" i="3"/>
  <c r="R23" i="3"/>
  <c r="R21" i="3"/>
  <c r="R20" i="3"/>
  <c r="R19" i="3"/>
  <c r="R18" i="3"/>
  <c r="R16" i="3"/>
  <c r="R15" i="3"/>
  <c r="H8" i="3"/>
  <c r="D4" i="3"/>
  <c r="I8" i="3" l="1"/>
  <c r="Q6" i="3"/>
  <c r="R17" i="2"/>
  <c r="Q41" i="1" l="1"/>
  <c r="D4" i="2" l="1"/>
  <c r="I8" i="2" s="1"/>
  <c r="P6" i="2" s="1"/>
  <c r="Q40" i="1"/>
  <c r="Q39" i="1"/>
  <c r="M46" i="1"/>
  <c r="M45" i="1"/>
  <c r="M44" i="1"/>
  <c r="M43" i="1"/>
  <c r="Q44" i="1"/>
  <c r="Q46" i="1"/>
  <c r="Q45" i="1"/>
  <c r="Q43" i="1"/>
  <c r="Q97" i="1"/>
  <c r="Q96" i="1"/>
  <c r="M90" i="1"/>
  <c r="M64" i="1"/>
  <c r="M63" i="1"/>
  <c r="M62" i="1"/>
  <c r="M50" i="1"/>
  <c r="O77" i="1"/>
  <c r="O72" i="1"/>
  <c r="R60" i="2"/>
  <c r="P60" i="2" s="1"/>
  <c r="R59" i="2"/>
  <c r="P59" i="2" s="1"/>
  <c r="R57" i="2"/>
  <c r="P57" i="2" s="1"/>
  <c r="R53" i="2"/>
  <c r="R52" i="2"/>
  <c r="P52" i="2" s="1"/>
  <c r="R51" i="2"/>
  <c r="R50" i="2"/>
  <c r="R49" i="2"/>
  <c r="R48" i="2"/>
  <c r="R47" i="2"/>
  <c r="R46" i="2"/>
  <c r="R45" i="2"/>
  <c r="R44" i="2"/>
  <c r="R43" i="2"/>
  <c r="R41" i="2"/>
  <c r="R39" i="2"/>
  <c r="P39" i="2"/>
  <c r="R37" i="2"/>
  <c r="P37" i="2"/>
  <c r="R36" i="2"/>
  <c r="P36" i="2"/>
  <c r="R35" i="2"/>
  <c r="P35" i="2"/>
  <c r="R33" i="2"/>
  <c r="R32" i="2"/>
  <c r="R30" i="2"/>
  <c r="P30" i="2"/>
  <c r="R27" i="2"/>
  <c r="R26" i="2"/>
  <c r="R23" i="2"/>
  <c r="R21" i="2"/>
  <c r="R20" i="2"/>
  <c r="R16" i="2"/>
  <c r="R15" i="2"/>
  <c r="Q115" i="1"/>
  <c r="Q112" i="1"/>
  <c r="Q111" i="1"/>
  <c r="Q109" i="1"/>
  <c r="Q108" i="1"/>
  <c r="Q107" i="1"/>
  <c r="Q106" i="1"/>
  <c r="Q104" i="1"/>
  <c r="Q103" i="1"/>
  <c r="Q102" i="1"/>
  <c r="Q90" i="1"/>
  <c r="Q89" i="1"/>
  <c r="Q88" i="1"/>
  <c r="Q85" i="1"/>
  <c r="Q83" i="1"/>
  <c r="Q82" i="1"/>
  <c r="Q81" i="1"/>
  <c r="Q80" i="1"/>
  <c r="Q77" i="1"/>
  <c r="Q76" i="1"/>
  <c r="O76" i="1"/>
  <c r="Q74" i="1"/>
  <c r="O74" i="1"/>
  <c r="Q72" i="1"/>
  <c r="Q70" i="1"/>
  <c r="Q69" i="1"/>
  <c r="Q68" i="1"/>
  <c r="Q65" i="1"/>
  <c r="Q64" i="1"/>
  <c r="Q63" i="1"/>
  <c r="Q62" i="1"/>
  <c r="Q59" i="1"/>
  <c r="Q56" i="1"/>
  <c r="Q55" i="1"/>
  <c r="Q53" i="1"/>
  <c r="Q50" i="1"/>
  <c r="Q49" i="1"/>
  <c r="Q48" i="1"/>
  <c r="Q37" i="1"/>
  <c r="Q35" i="1"/>
  <c r="Q34" i="1"/>
  <c r="Q32" i="1"/>
  <c r="Q31" i="1"/>
  <c r="Q30" i="1"/>
  <c r="Q29" i="1"/>
  <c r="Q26" i="1"/>
  <c r="Q25" i="1"/>
  <c r="Q24" i="1"/>
  <c r="Q23" i="1"/>
  <c r="Q21" i="1"/>
  <c r="Q20" i="1"/>
  <c r="Q19" i="1"/>
  <c r="Q18" i="1"/>
  <c r="Q17" i="1"/>
  <c r="M83" i="1"/>
  <c r="N44" i="2"/>
  <c r="N16" i="2"/>
  <c r="N32" i="2"/>
  <c r="H8" i="2"/>
  <c r="H8" i="1"/>
  <c r="D4" i="1"/>
  <c r="I8" i="1" s="1"/>
  <c r="O6" i="1" s="1"/>
  <c r="J87" i="1"/>
  <c r="Q87" i="1" s="1"/>
  <c r="M49" i="1"/>
  <c r="J36" i="1"/>
  <c r="M36" i="1" s="1"/>
  <c r="M23" i="1"/>
  <c r="M20" i="1"/>
  <c r="M21" i="1"/>
  <c r="M34" i="1"/>
  <c r="M37" i="1"/>
  <c r="M35" i="1"/>
  <c r="M102" i="1"/>
  <c r="M103" i="1"/>
  <c r="M32" i="1"/>
  <c r="M31" i="1"/>
  <c r="N53" i="2"/>
  <c r="N52" i="2"/>
  <c r="N51" i="2"/>
  <c r="N50" i="2"/>
  <c r="N49" i="2"/>
  <c r="N48" i="2"/>
  <c r="N47" i="2"/>
  <c r="N46" i="2"/>
  <c r="N45" i="2"/>
  <c r="N43" i="2"/>
  <c r="N41" i="2"/>
  <c r="N39" i="2"/>
  <c r="N37" i="2"/>
  <c r="N36" i="2"/>
  <c r="N35" i="2"/>
  <c r="N33" i="2"/>
  <c r="N30" i="2"/>
  <c r="N27" i="2"/>
  <c r="N26" i="2"/>
  <c r="N23" i="2"/>
  <c r="N21" i="2"/>
  <c r="N20" i="2"/>
  <c r="N15" i="2"/>
  <c r="M115" i="1"/>
  <c r="M112" i="1"/>
  <c r="M111" i="1"/>
  <c r="M109" i="1"/>
  <c r="M108" i="1"/>
  <c r="M107" i="1"/>
  <c r="M106" i="1"/>
  <c r="M104" i="1"/>
  <c r="M89" i="1"/>
  <c r="M88" i="1"/>
  <c r="M85" i="1"/>
  <c r="M82" i="1"/>
  <c r="M81" i="1"/>
  <c r="M80" i="1"/>
  <c r="M77" i="1"/>
  <c r="M76" i="1"/>
  <c r="M74" i="1"/>
  <c r="M72" i="1"/>
  <c r="M70" i="1"/>
  <c r="M69" i="1"/>
  <c r="M68" i="1"/>
  <c r="M59" i="1"/>
  <c r="M56" i="1"/>
  <c r="M55" i="1"/>
  <c r="M53" i="1"/>
  <c r="M48" i="1"/>
  <c r="M30" i="1"/>
  <c r="M29" i="1"/>
  <c r="M19" i="1"/>
  <c r="M18" i="1"/>
  <c r="M17" i="1"/>
  <c r="P53" i="2" l="1"/>
  <c r="P48" i="2"/>
  <c r="P45" i="2"/>
  <c r="P47" i="2"/>
  <c r="P49" i="2"/>
  <c r="P46" i="2"/>
  <c r="P50" i="2"/>
  <c r="P43" i="2"/>
  <c r="P51" i="2"/>
  <c r="Q36" i="1"/>
  <c r="M87" i="1"/>
  <c r="R49" i="5" l="1"/>
</calcChain>
</file>

<file path=xl/sharedStrings.xml><?xml version="1.0" encoding="utf-8"?>
<sst xmlns="http://schemas.openxmlformats.org/spreadsheetml/2006/main" count="1622" uniqueCount="496">
  <si>
    <t/>
  </si>
  <si>
    <t>Fiko</t>
  </si>
  <si>
    <t>Polmlek</t>
  </si>
  <si>
    <t>180 g</t>
  </si>
  <si>
    <t>Poezja</t>
  </si>
  <si>
    <t>Maćkowy</t>
  </si>
  <si>
    <t>200 g</t>
  </si>
  <si>
    <t>150 g</t>
  </si>
  <si>
    <t>250 g</t>
  </si>
  <si>
    <t>Ulubiony</t>
  </si>
  <si>
    <t>400 g</t>
  </si>
  <si>
    <t>Warmia</t>
  </si>
  <si>
    <t>300 g</t>
  </si>
  <si>
    <t>275 g</t>
  </si>
  <si>
    <t>Grudziądz</t>
  </si>
  <si>
    <t>1 L</t>
  </si>
  <si>
    <t>Capresi</t>
  </si>
  <si>
    <t>ok. 3 kg</t>
  </si>
  <si>
    <t>1 kg</t>
  </si>
  <si>
    <t>luz</t>
  </si>
  <si>
    <t>ok. 2,7-2,8 kg</t>
  </si>
  <si>
    <t>2* 250 g</t>
  </si>
  <si>
    <t>-</t>
  </si>
  <si>
    <t>Łagodne</t>
  </si>
  <si>
    <t>210 g</t>
  </si>
  <si>
    <t>Horeca Line</t>
  </si>
  <si>
    <t>25 kg</t>
  </si>
  <si>
    <t>10 kg</t>
  </si>
  <si>
    <t>Ulubione</t>
  </si>
  <si>
    <t>ok. 12 kg</t>
  </si>
  <si>
    <t>2 kg</t>
  </si>
  <si>
    <t>3 kg</t>
  </si>
  <si>
    <t>180g</t>
  </si>
  <si>
    <t>*POLMLEK Perła Warmii</t>
  </si>
  <si>
    <t>*POLMLEK Grande Pizza Plus</t>
  </si>
  <si>
    <t>UHT</t>
  </si>
  <si>
    <t>PGMSPDM180g10T</t>
  </si>
  <si>
    <t>PGMSPDM180g13T</t>
  </si>
  <si>
    <t>PGMSPDM180g11T</t>
  </si>
  <si>
    <t>PGMSPDM180g15T</t>
  </si>
  <si>
    <t>PGMSPDM180g14T</t>
  </si>
  <si>
    <t>PMAJOG210g06T</t>
  </si>
  <si>
    <t>PMAJOG210g07T</t>
  </si>
  <si>
    <t>PMAJOG210g11T</t>
  </si>
  <si>
    <t>PMAJOG210g10T</t>
  </si>
  <si>
    <t>PGJOGOOW180g05T</t>
  </si>
  <si>
    <t>PGJOGOOW180g06T</t>
  </si>
  <si>
    <t>PGJOGOOW180g07T</t>
  </si>
  <si>
    <t>PCWASPA150g01W</t>
  </si>
  <si>
    <t>PCWASMI150g01W</t>
  </si>
  <si>
    <t>PCWASZI150g01W</t>
  </si>
  <si>
    <t>PSWAGOU150g09W</t>
  </si>
  <si>
    <t>PCMAORZ150g01T</t>
  </si>
  <si>
    <t>PCMAJAB150g01T</t>
  </si>
  <si>
    <t>PSWAEDA150g01W</t>
  </si>
  <si>
    <t>PSWAGOU150g01W</t>
  </si>
  <si>
    <t>PSWAGOU2x250g01W</t>
  </si>
  <si>
    <t>PSWAGOU250g01W</t>
  </si>
  <si>
    <t>PWULCHU250g01T</t>
  </si>
  <si>
    <t>PWULCHU200g01T</t>
  </si>
  <si>
    <t>PWULCHU275g01T</t>
  </si>
  <si>
    <t>PWULPOL250g01T</t>
  </si>
  <si>
    <t>PWULPOL200g01T</t>
  </si>
  <si>
    <t>PWULPOL275g01T</t>
  </si>
  <si>
    <t>PWULTLU250g01T</t>
  </si>
  <si>
    <t>PWULTLU275g01T</t>
  </si>
  <si>
    <t>PCWAWLO250g01T</t>
  </si>
  <si>
    <t>PSWAPER3kg01W</t>
  </si>
  <si>
    <t>PSWAGP+3kg04W</t>
  </si>
  <si>
    <t>PSWAEDA3kg01W</t>
  </si>
  <si>
    <t>PSWAGOU3kg01W</t>
  </si>
  <si>
    <t>PSWANAT3kg01W</t>
  </si>
  <si>
    <t>PSWAMOZ3kg01W</t>
  </si>
  <si>
    <t>PLWALAG1L01T</t>
  </si>
  <si>
    <t>PLWA2,01L01T</t>
  </si>
  <si>
    <t>PLWAM3,2P1L01T</t>
  </si>
  <si>
    <t>PPHOPEL400g01T</t>
  </si>
  <si>
    <t>PSWAMLE3kg01W</t>
  </si>
  <si>
    <t>PGJOGOOW180g08T</t>
  </si>
  <si>
    <t>PPHOAUT900g01W</t>
  </si>
  <si>
    <t>PSWAMOZ4x1kg01W</t>
  </si>
  <si>
    <t>PSHOGOU2kg01W</t>
  </si>
  <si>
    <t>PSWAGP+2kg01W</t>
  </si>
  <si>
    <t>PSHOMAR2kg01W</t>
  </si>
  <si>
    <t>PSHOPRI2kg01W</t>
  </si>
  <si>
    <t>PSHOMOZ2kg01W</t>
  </si>
  <si>
    <t>PSHOMOZ2kg02W</t>
  </si>
  <si>
    <t>PSHOMIX2kg02W</t>
  </si>
  <si>
    <t>PSHOPER2kg01W</t>
  </si>
  <si>
    <t>PWMSTCHU10kg01T</t>
  </si>
  <si>
    <t>PWMSTPOL10kg01T</t>
  </si>
  <si>
    <t>PWMSTLU10kg01T</t>
  </si>
  <si>
    <t>PSHOGOU2kg03W</t>
  </si>
  <si>
    <t>PSWAGP+2kg02W</t>
  </si>
  <si>
    <t>POLMLEK SP. Z O. O.</t>
  </si>
  <si>
    <t>PTWAEXT200g01T</t>
  </si>
  <si>
    <t>PWMSMUTS1kg02T</t>
  </si>
  <si>
    <t>PCWASZC150g01W</t>
  </si>
  <si>
    <t>220 g</t>
  </si>
  <si>
    <t>PGMCNHOM220g01T</t>
  </si>
  <si>
    <t>PGMCNHOM250g01T</t>
  </si>
  <si>
    <t>PTWAEXT300g01T</t>
  </si>
  <si>
    <t>130 g</t>
  </si>
  <si>
    <t>30000382</t>
  </si>
  <si>
    <t>PGMCNHOM250g02T</t>
  </si>
  <si>
    <t>Breakfast</t>
  </si>
  <si>
    <t>PLMBRE300ML03T</t>
  </si>
  <si>
    <t>PLMBRE300ML04T</t>
  </si>
  <si>
    <t>PLMBRE300ML01T</t>
  </si>
  <si>
    <t>PLMBRE300ML02T</t>
  </si>
  <si>
    <t>300 ml</t>
  </si>
  <si>
    <t>PTWAPGO130g01W</t>
  </si>
  <si>
    <t>PTWAPSZ130g01W</t>
  </si>
  <si>
    <t>250 ml</t>
  </si>
  <si>
    <t>500 ml</t>
  </si>
  <si>
    <t>PISMI18P250ML01T</t>
  </si>
  <si>
    <t>PISMI18P500ML01T</t>
  </si>
  <si>
    <t>ul. Hoża 51, 00-681 Warszawa</t>
  </si>
  <si>
    <t>Item</t>
  </si>
  <si>
    <t>Brand</t>
  </si>
  <si>
    <t>Product name</t>
  </si>
  <si>
    <t>Net content [kg; L]</t>
  </si>
  <si>
    <t>Desserts and homogenised cheese</t>
  </si>
  <si>
    <t>Desserts</t>
  </si>
  <si>
    <t>POLMLEK Poezja Lux chocolate milky dessert with chocolate flavour whipped cream 180 g</t>
  </si>
  <si>
    <t>POLMLEK Poezja Lux strawberry flavour milky dessert with vanilla flavour whipped cream 180 g</t>
  </si>
  <si>
    <t>POLMLEK Poezja Lux nut milky dessert with nut flavour whipped cream 180 g</t>
  </si>
  <si>
    <t>POLMLEK Poezja Lux toffee milky dessert with vanilla flavour whipped cream 180 g</t>
  </si>
  <si>
    <t>POLMLEK Poezja Lux vanilla milky dessert with vanilla flavour whipped cream 180 g</t>
  </si>
  <si>
    <t>Homogenised cheese</t>
  </si>
  <si>
    <t>POLMLEK Maćkowy Vanilla homogenized cheese 250 g</t>
  </si>
  <si>
    <t>POLMLEK Vanilla homogenized cheese 250 g</t>
  </si>
  <si>
    <t>POLMLEK Strawberry homogenized cheese 250 g</t>
  </si>
  <si>
    <t>POLMLEK Stracciatella homogenized cheese 220 g</t>
  </si>
  <si>
    <t>Yoghurts and fermented beverages</t>
  </si>
  <si>
    <t>Yoghurts</t>
  </si>
  <si>
    <t>POLMLEK Raspberry yoghurt with coconut muesli 210 g</t>
  </si>
  <si>
    <t xml:space="preserve">POLMLEK Apple yoghurt with raisins and cinnamon with coconut muesli 210 g </t>
  </si>
  <si>
    <t>POLMLEK Blackberry yoghurt with coconut muesli 210 g</t>
  </si>
  <si>
    <t>POLMLEK Strawberry yoghurt with coconut muesli 210 g</t>
  </si>
  <si>
    <t>Yoghurts with porridge</t>
  </si>
  <si>
    <t>POLMLEK Yoghurt with porridge with apple and cinnamon 180 g</t>
  </si>
  <si>
    <t>POLMLEK Yoghurt with porridge classic 180 g</t>
  </si>
  <si>
    <t>POLMLEK Yoghurt with porridge with strawberries 180 g</t>
  </si>
  <si>
    <t>POLMLEK Yoghurt with porridge mix 180 g (4x4x4)</t>
  </si>
  <si>
    <t>Cream</t>
  </si>
  <si>
    <t>POLMLEK Whipping Cream UHT 18% 250 ml</t>
  </si>
  <si>
    <t>POLMLEK Whipping Cream UHT 18% 500 ml</t>
  </si>
  <si>
    <t>POLMLEK Breakfast Banana-Pineapple-Apple 300 ml</t>
  </si>
  <si>
    <t>POLMLEK Breakfast Pear-Banana-Apple 300 ml</t>
  </si>
  <si>
    <t>POLMLEK Breakfast Mango-Apple-Banana-Orange300 ml</t>
  </si>
  <si>
    <t>POLMLEK Breakfast Strawberry-Black Currant-Banana-Apple 300 ml</t>
  </si>
  <si>
    <t>Butters</t>
  </si>
  <si>
    <t xml:space="preserve">*POLMLEK Butter Extra 200 g </t>
  </si>
  <si>
    <t>*POLMLEK Butter Czeladzkie od Czeladników</t>
  </si>
  <si>
    <t xml:space="preserve">*POLMLEK Butter Extra Osełkowe 300 g </t>
  </si>
  <si>
    <t>Milk</t>
  </si>
  <si>
    <t>Łagodne milk</t>
  </si>
  <si>
    <t>POLMLEK Łagodne, lactose-free milk 2%</t>
  </si>
  <si>
    <t>UHT milk</t>
  </si>
  <si>
    <t>POLMLEK Uchate 2% milk</t>
  </si>
  <si>
    <t xml:space="preserve">POLMLEK Uchate 3.2% milk </t>
  </si>
  <si>
    <t>Powder products</t>
  </si>
  <si>
    <t>Milk powders</t>
  </si>
  <si>
    <t xml:space="preserve">POLMLEK Ulubiony Whole milk instant 26% 400 g </t>
  </si>
  <si>
    <t>Sandwich cheeses</t>
  </si>
  <si>
    <t>Aerated cheeses</t>
  </si>
  <si>
    <t>POLMLEK Capresi Aerated cheese with nut 150 g</t>
  </si>
  <si>
    <t>POLMLEK Capresi Aerated cheese apple with raisins 150 g</t>
  </si>
  <si>
    <t>POLMLEK Capresi Aerated cream cheese 150 g</t>
  </si>
  <si>
    <t>Cheeses and cheese analogues BLOCKS</t>
  </si>
  <si>
    <t>Holender block</t>
  </si>
  <si>
    <t>*POLMLEK Edamski cheese</t>
  </si>
  <si>
    <t xml:space="preserve">*POLMLEK Gouda cheese </t>
  </si>
  <si>
    <t xml:space="preserve">*POLMLEK Natan cheese </t>
  </si>
  <si>
    <t>Mozzarella block</t>
  </si>
  <si>
    <t xml:space="preserve">*POLMLEK Mozzarella cheese </t>
  </si>
  <si>
    <t>Swiss-type block</t>
  </si>
  <si>
    <t xml:space="preserve">*POLMLEK Grudziądz Mlekdamer Extra cheese </t>
  </si>
  <si>
    <t>Dutch-type block - cheese analogue product</t>
  </si>
  <si>
    <t>SLICED cream cheeses</t>
  </si>
  <si>
    <t xml:space="preserve">POLMLEK Capresi Cream cheese with paprika 150 g coll.pack </t>
  </si>
  <si>
    <t>POLMLEK Capresi Cream cheese 150 g plastic coll.pack</t>
  </si>
  <si>
    <t>POLMLEK Capresi Cream cheese with herbs 150 g coll.pack</t>
  </si>
  <si>
    <t>POLMLEK Capresi Cream cheese with chives and onions 150 g o/z</t>
  </si>
  <si>
    <t>Bar cheeses</t>
  </si>
  <si>
    <t xml:space="preserve">POLMLEK Gouda cheese 250 g </t>
  </si>
  <si>
    <t>Cheeses in packages</t>
  </si>
  <si>
    <t>Sliced cheeses</t>
  </si>
  <si>
    <t>POLMLEK Fiko and Friends Gouda cheese 150 g 'NEW SHAPES”</t>
  </si>
  <si>
    <t xml:space="preserve">POLMLEK Edamski cheese 150 g col.pack </t>
  </si>
  <si>
    <t xml:space="preserve">POLMLEK Gouda cheese 150 g coll.pack </t>
  </si>
  <si>
    <t xml:space="preserve">POLMLEK Gouda cheese 2x250 g coll.pack </t>
  </si>
  <si>
    <t>Processed cheeses</t>
  </si>
  <si>
    <t xml:space="preserve">Gouda processed cheese 130g </t>
  </si>
  <si>
    <t>Processed cheese with ham 130g</t>
  </si>
  <si>
    <t>Curd cheese</t>
  </si>
  <si>
    <t>POLMLEK Ulubiony Low-fat curd cheese, portion 250 g</t>
  </si>
  <si>
    <t>POLMLEK Ulubiony Low-fat curd cheese, portion 200 g</t>
  </si>
  <si>
    <t>POLMLEK Ulubiony Low-fat curd cheese, ring 275 g</t>
  </si>
  <si>
    <t>Half-fat curd cheese</t>
  </si>
  <si>
    <t>POLMLEK Ulubiony Cheesecake curd 3 % 1 kg</t>
  </si>
  <si>
    <t>POLMLEK Ulubiony Half-fat curd cheese, portion 250 g</t>
  </si>
  <si>
    <t>POLMLEK Ulubiony Half-fat curd cheese, portion 200 g</t>
  </si>
  <si>
    <t>POLMLEK Ulubiony Half-fat curd cheese, ring 275 g</t>
  </si>
  <si>
    <t>Full-fat curd cheese</t>
  </si>
  <si>
    <t>POLMLEK Ulubiony Full-fat curd cheese, triangle pack 250 g</t>
  </si>
  <si>
    <t>POLMLEK Ulubiony Full-fat curd cheese disc 275g</t>
  </si>
  <si>
    <t xml:space="preserve">Italian-type cheese </t>
  </si>
  <si>
    <t>Capresi cheese</t>
  </si>
  <si>
    <t xml:space="preserve">POLMLEK Capresi Italian-type cheese 250 g disc </t>
  </si>
  <si>
    <t>POLMLEK Grudziądz Butter Extra block 25 kg</t>
  </si>
  <si>
    <t>POLMLEK Grudziądz Butter Extra block 10 kg</t>
  </si>
  <si>
    <t xml:space="preserve">POLMLEK Uchate milk 2% </t>
  </si>
  <si>
    <t xml:space="preserve">POLMLEK Uchate milk 3.2% </t>
  </si>
  <si>
    <t xml:space="preserve">Łagodne milk </t>
  </si>
  <si>
    <t>POLMLEK Łagodne lactose-free milk 2%</t>
  </si>
  <si>
    <t>POLMLEK Ulubione whole milk instant fat 26% 400 g Polmlek</t>
  </si>
  <si>
    <t>POLMLEK Milk for coffee machines 900 g</t>
  </si>
  <si>
    <t>Cheeses and cheese analogue BLOCKS</t>
  </si>
  <si>
    <t xml:space="preserve">Mozzarella-type cheese analogue block </t>
  </si>
  <si>
    <t>Dutch-type block</t>
  </si>
  <si>
    <t xml:space="preserve">*POLMLEK Edamski cheese </t>
  </si>
  <si>
    <t xml:space="preserve">*POLMLEK Mlekdamer Extra cheese </t>
  </si>
  <si>
    <t xml:space="preserve">Dutch-type block - cheese analogue </t>
  </si>
  <si>
    <t>Shredded and granulated cheese and cheese analogues</t>
  </si>
  <si>
    <t xml:space="preserve">POLMLEK Gouda shredded cheese 2 kg </t>
  </si>
  <si>
    <t>**POLMLEK Gouda "Gastronomiczna" cheese shredded</t>
  </si>
  <si>
    <t>POLMLEK Gouda granulated cheese 2 kg</t>
  </si>
  <si>
    <t>POLMLEK Grande Pizza Plus granulated 2 kg - cheese analogue product</t>
  </si>
  <si>
    <t>POLMLEK Grande Pizza Plus shredded 2 kg - cheese analogue product</t>
  </si>
  <si>
    <t xml:space="preserve">POLMLEK Margerita cheese mix 2 kg </t>
  </si>
  <si>
    <t xml:space="preserve">POLMLEK Primo Pizza cheese mix 2 kg </t>
  </si>
  <si>
    <t xml:space="preserve">POLMLEK Mozzarella granulated cheese 2 kg </t>
  </si>
  <si>
    <t xml:space="preserve">POLMLEK Mozzarella cheese shredded 2 kg </t>
  </si>
  <si>
    <t>POLMLEK Shredded Pizza MIX 2 kg - cheese analogue product</t>
  </si>
  <si>
    <t>POLMLEK Perła Warmii  shredded 2 kg</t>
  </si>
  <si>
    <t>Low-fat curd cheese</t>
  </si>
  <si>
    <t xml:space="preserve">POLMLEK MSM low-fat curd cheese, bucket 10 kg </t>
  </si>
  <si>
    <t xml:space="preserve">POLMLEK MSM half-fat curd cheese, bucket 10 kg </t>
  </si>
  <si>
    <t xml:space="preserve">POLMLEK MSM Full-fat curd cheese, bucket 10 kg </t>
  </si>
  <si>
    <t>SYSTEM CODES</t>
  </si>
  <si>
    <t>UNIT</t>
  </si>
  <si>
    <t>ENTER THE WEIGHT IN THE BLOCK</t>
  </si>
  <si>
    <t>DATE OF ORDER</t>
  </si>
  <si>
    <t>ORDER</t>
  </si>
  <si>
    <t>ORDER NUMBER</t>
  </si>
  <si>
    <t>RECIPIENT'S NAME</t>
  </si>
  <si>
    <t>COMPLETION DATE: (EXPECTED)</t>
  </si>
  <si>
    <t>Palette</t>
  </si>
  <si>
    <t>4 BLOCKS FOIL</t>
  </si>
  <si>
    <t>Pcs</t>
  </si>
  <si>
    <t>TRAY 12 pcs</t>
  </si>
  <si>
    <t>FOIL 12 pcs</t>
  </si>
  <si>
    <t>TRAY 7 pcs</t>
  </si>
  <si>
    <t>TRAY 18 pcs</t>
  </si>
  <si>
    <t>TRAY 6 pcs</t>
  </si>
  <si>
    <t>Unit quantities in a box</t>
  </si>
  <si>
    <t>Logistic</t>
  </si>
  <si>
    <t>Quantity of outercase on a pallet</t>
  </si>
  <si>
    <t>Layer</t>
  </si>
  <si>
    <t>Quantity of outercase on a layer</t>
  </si>
  <si>
    <t>Unit quantities on a pallet</t>
  </si>
  <si>
    <t>Type of outercase</t>
  </si>
  <si>
    <t>Outercase</t>
  </si>
  <si>
    <t>Pallet</t>
  </si>
  <si>
    <t>DELIVERY ADDRESS: (IF DIFFERENT THAN INVOICE)</t>
  </si>
  <si>
    <t>COMPANY TAX NUMBER (RECIPIENTS)</t>
  </si>
  <si>
    <t>OUTERCASE 12 pcs</t>
  </si>
  <si>
    <t>OUTERCASE 15 pcs</t>
  </si>
  <si>
    <t>OUTERCASE 50 pcs</t>
  </si>
  <si>
    <t>OUTERCASE 24 pcs</t>
  </si>
  <si>
    <t>OUTERCASE 14 pcs</t>
  </si>
  <si>
    <t>OUTERCASE 20 pcs</t>
  </si>
  <si>
    <t>OUTERCASE 16 pcs</t>
  </si>
  <si>
    <t>OUTERCASE 9 pcs</t>
  </si>
  <si>
    <t>OUTERCASE 26 pcs</t>
  </si>
  <si>
    <t xml:space="preserve">OUTERCASE 4 BLOCKS </t>
  </si>
  <si>
    <t>OUTERCASE 1 pcs</t>
  </si>
  <si>
    <t>OUTERCASE 4 BLOCKS</t>
  </si>
  <si>
    <t>OUTERCASE 5 pcs</t>
  </si>
  <si>
    <t>carton</t>
  </si>
  <si>
    <t xml:space="preserve">carton </t>
  </si>
  <si>
    <t>outercase</t>
  </si>
  <si>
    <t xml:space="preserve">outercase </t>
  </si>
  <si>
    <t>900 g</t>
  </si>
  <si>
    <t>POLMLEK Capresi Aerated cheese with herbal 150 g</t>
  </si>
  <si>
    <t>PCMAZIO150g01T</t>
  </si>
  <si>
    <t>PGMCHOM250g04T</t>
  </si>
  <si>
    <t>PISMI12P250ml01T</t>
  </si>
  <si>
    <t>POLMLEK Whipping Cream UHT 12% 250 ml</t>
  </si>
  <si>
    <t>*POLMLEK Butter Extra Polmlek Horeca 96x10 g</t>
  </si>
  <si>
    <t>PMHOEXT10g02T</t>
  </si>
  <si>
    <t>10 g</t>
  </si>
  <si>
    <t>OUTERCASE 96 pcs</t>
  </si>
  <si>
    <t>Cheeses of yellow and Swiss-Dutch type</t>
  </si>
  <si>
    <t>Steamed cheese</t>
  </si>
  <si>
    <t>Confection</t>
  </si>
  <si>
    <t>"Wiedeński" - Rricotta</t>
  </si>
  <si>
    <t>CEKO</t>
  </si>
  <si>
    <t>PSGRCEJAG3kg01T</t>
  </si>
  <si>
    <t>PSGRCEBOR3kg01T</t>
  </si>
  <si>
    <t>PSGRCEANT3kg01T</t>
  </si>
  <si>
    <t>PSGRCEBUT3kg01T</t>
  </si>
  <si>
    <t>PSGRCEMIM3kg01T</t>
  </si>
  <si>
    <t>PSGRCEDOB3kg01T</t>
  </si>
  <si>
    <t>PSGRCEPIO3kg01T</t>
  </si>
  <si>
    <t>PSGRCEMOZ3kg01T</t>
  </si>
  <si>
    <t>PSCEMW2kg01T</t>
  </si>
  <si>
    <t>PSGRCEPDP3kg01T</t>
  </si>
  <si>
    <t>PSCEPP2kg01T</t>
  </si>
  <si>
    <t>PSGRCEZBO3kg01T</t>
  </si>
  <si>
    <t>PSWAMOZ300g01T</t>
  </si>
  <si>
    <t>PSWAMZBO300g01T</t>
  </si>
  <si>
    <t>PSWAPIO225g01T</t>
  </si>
  <si>
    <t>PSWARIC240g01T</t>
  </si>
  <si>
    <t xml:space="preserve">approx 2,6 </t>
  </si>
  <si>
    <t>approx 8</t>
  </si>
  <si>
    <t xml:space="preserve">approx 1,6 </t>
  </si>
  <si>
    <t>OUTERCASE 6 BLOKS</t>
  </si>
  <si>
    <t>OUTERCASE 2 BLOKS</t>
  </si>
  <si>
    <t>OUTERCASE 1 BLOKS</t>
  </si>
  <si>
    <t>OUTERCASE 3 BLOKS</t>
  </si>
  <si>
    <t>OUTERCASE 12 BLOKS</t>
  </si>
  <si>
    <t>OUTERCASE 5 BLOKS</t>
  </si>
  <si>
    <t>PCMASMI150g07T</t>
  </si>
  <si>
    <t>Shredded cheese</t>
  </si>
  <si>
    <t xml:space="preserve">POLMLEK Mozzarella cheese 150g  </t>
  </si>
  <si>
    <t>PSWAMOZ150g02T</t>
  </si>
  <si>
    <t>JAGR</t>
  </si>
  <si>
    <t>200g</t>
  </si>
  <si>
    <t>275g</t>
  </si>
  <si>
    <t>10/9/3</t>
  </si>
  <si>
    <t>10/9/5</t>
  </si>
  <si>
    <t>250g</t>
  </si>
  <si>
    <t>140g</t>
  </si>
  <si>
    <t>375g</t>
  </si>
  <si>
    <t>150g</t>
  </si>
  <si>
    <t>1l</t>
  </si>
  <si>
    <t>PJAMASNA1L01T</t>
  </si>
  <si>
    <t>400g</t>
  </si>
  <si>
    <t>PJATZGRE200g01T</t>
  </si>
  <si>
    <t>330g</t>
  </si>
  <si>
    <t>10kg</t>
  </si>
  <si>
    <t>25kg</t>
  </si>
  <si>
    <t>8/4</t>
  </si>
  <si>
    <t>GOLDPALM</t>
  </si>
  <si>
    <t>20kg</t>
  </si>
  <si>
    <t>5L</t>
  </si>
  <si>
    <t>10L</t>
  </si>
  <si>
    <t>20L</t>
  </si>
  <si>
    <t>22L</t>
  </si>
  <si>
    <t>GOLDPLUS</t>
  </si>
  <si>
    <t>SILVERPALM</t>
  </si>
  <si>
    <t>Silverpalm 20kg</t>
  </si>
  <si>
    <t>BRONZEPALM</t>
  </si>
  <si>
    <t>Bronzepalm 20kg</t>
  </si>
  <si>
    <t>Bronzepalm 22L</t>
  </si>
  <si>
    <t xml:space="preserve"> Jagressa 70</t>
  </si>
  <si>
    <t xml:space="preserve"> Jagressa 80</t>
  </si>
  <si>
    <t xml:space="preserve"> LINIA CLASSIC</t>
  </si>
  <si>
    <t>Classic 70</t>
  </si>
  <si>
    <t>Classic 80</t>
  </si>
  <si>
    <t>5kg</t>
  </si>
  <si>
    <t>1kg</t>
  </si>
  <si>
    <t>3kg</t>
  </si>
  <si>
    <t>MINI MIX</t>
  </si>
  <si>
    <t xml:space="preserve">cart. </t>
  </si>
  <si>
    <t>collective packaging</t>
  </si>
  <si>
    <t>FAT MIX</t>
  </si>
  <si>
    <t>Osełka Śmietankowa Fat mix 65% fat</t>
  </si>
  <si>
    <t>Dobry Śmietankowy Smak Fat mix 65% fat</t>
  </si>
  <si>
    <t>MARGARINE/ FATS</t>
  </si>
  <si>
    <t>Traditional Margarine 60% fat</t>
  </si>
  <si>
    <t>Do smarowania pieczywa 50% fat</t>
  </si>
  <si>
    <t xml:space="preserve"> HOMOGENIZED CHEESE</t>
  </si>
  <si>
    <t>Homogenized Vanilla Cheese</t>
  </si>
  <si>
    <t>Homogenized Peach Cheese</t>
  </si>
  <si>
    <t>Homogenized Strawberry Cheese</t>
  </si>
  <si>
    <t>YOUGHURTS</t>
  </si>
  <si>
    <t>Drinking Yoghurts</t>
  </si>
  <si>
    <t>Youghurt Forest Fruits</t>
  </si>
  <si>
    <t>Youghurt Strawberry</t>
  </si>
  <si>
    <t>Youghurt Vanilla</t>
  </si>
  <si>
    <t>Yoghurts Pro Go</t>
  </si>
  <si>
    <t>Protein Yoghurt Pro Go Mix</t>
  </si>
  <si>
    <t>KEFIRS</t>
  </si>
  <si>
    <t>Kefir Warlubski Natural</t>
  </si>
  <si>
    <t>Kefir Strawberry</t>
  </si>
  <si>
    <t>Kefir Forest Fruits</t>
  </si>
  <si>
    <t>NATURAL BUTTERMILK</t>
  </si>
  <si>
    <t>Natural Buttermilk</t>
  </si>
  <si>
    <t>Cream analogue 12% for soups and sauces 400g</t>
  </si>
  <si>
    <t>Cream analogue 18% for soups and sauces 400g</t>
  </si>
  <si>
    <t>SAUCE YOGHURT</t>
  </si>
  <si>
    <t>Tzatziki</t>
  </si>
  <si>
    <t>Greek Yoghurt Analogue</t>
  </si>
  <si>
    <t>BUTTER</t>
  </si>
  <si>
    <t>Butter Extra Block 82% fat 10kg</t>
  </si>
  <si>
    <t>Butter Extra Block 82% fat 20kg</t>
  </si>
  <si>
    <t>FRYING FAT</t>
  </si>
  <si>
    <t xml:space="preserve"> Frying fat, stable 4x2,5kg</t>
  </si>
  <si>
    <t xml:space="preserve"> Frying fat, stable 10kg</t>
  </si>
  <si>
    <t xml:space="preserve"> Frying fat, stable 20kg</t>
  </si>
  <si>
    <t xml:space="preserve"> Frying fat, stable and semi-liquid 5L</t>
  </si>
  <si>
    <t xml:space="preserve"> Frying fat, stable and semi-liquid 10L</t>
  </si>
  <si>
    <t xml:space="preserve"> Frying fat, stable and semi-liquid 20L</t>
  </si>
  <si>
    <t xml:space="preserve"> Frying fat, stable and semi-liquid 22L</t>
  </si>
  <si>
    <t xml:space="preserve"> Frying fat liquid Goldplus</t>
  </si>
  <si>
    <t>MARGARINES AND FATS</t>
  </si>
  <si>
    <t>JAGRESSA</t>
  </si>
  <si>
    <t>MARGARINES PREMIUM</t>
  </si>
  <si>
    <t>Margarine Premium IWA 82%</t>
  </si>
  <si>
    <t xml:space="preserve"> DOSKONAŁA</t>
  </si>
  <si>
    <t>Doskonała 70 liquid</t>
  </si>
  <si>
    <t>CURD CHESSE AND CHEESE MASS</t>
  </si>
  <si>
    <t>Curd Chesse Natural Warlubie</t>
  </si>
  <si>
    <t>Cheesecake curd Premium</t>
  </si>
  <si>
    <t>NATURAL YOGURTS</t>
  </si>
  <si>
    <t>Natural Yogurt 5kg</t>
  </si>
  <si>
    <t>CREAM ANALOGUE 18%</t>
  </si>
  <si>
    <t>Cream analogue 18% for soups and sauces 1kg</t>
  </si>
  <si>
    <t>Cream analogue 18% for soups and sauces 5kg</t>
  </si>
  <si>
    <t xml:space="preserve">CREAMY GREEK </t>
  </si>
  <si>
    <t>Creamy Greek 1kg</t>
  </si>
  <si>
    <t>Creamy Greek  5kg</t>
  </si>
  <si>
    <t>Creamy Greek10kg</t>
  </si>
  <si>
    <t>CREAMY TURKISH</t>
  </si>
  <si>
    <t>Creamy Turkish 5kg</t>
  </si>
  <si>
    <t>Creamy Turkish 10kg</t>
  </si>
  <si>
    <t>Natural Buttermilk 10kg</t>
  </si>
  <si>
    <t xml:space="preserve">FETTIVA SALAD CHEESE
</t>
  </si>
  <si>
    <t>Salad Cheese FETTIVA 1kg</t>
  </si>
  <si>
    <t>Salad Cheese FETTIVA 3kg</t>
  </si>
  <si>
    <t>BUTTER 82%</t>
  </si>
  <si>
    <t>Butter 82% 10g</t>
  </si>
  <si>
    <t>Mini Mix whit butter 10g</t>
  </si>
  <si>
    <t>HONEY</t>
  </si>
  <si>
    <t>Honey 25g</t>
  </si>
  <si>
    <t xml:space="preserve">JAMS </t>
  </si>
  <si>
    <t>Jam Strawberry 25g</t>
  </si>
  <si>
    <t>Jam Peach 25g</t>
  </si>
  <si>
    <t>Jam Black Currant 25g</t>
  </si>
  <si>
    <t>MARGARINE Piekarska</t>
  </si>
  <si>
    <t>cart.</t>
  </si>
  <si>
    <t>CARTON 1 szt.</t>
  </si>
  <si>
    <t>PSWAANT135g01W</t>
  </si>
  <si>
    <t>PSWABOR135g01W</t>
  </si>
  <si>
    <t>PSWAJAG135g01W</t>
  </si>
  <si>
    <t>135 g</t>
  </si>
  <si>
    <t>KARTON 10 szt.</t>
  </si>
  <si>
    <t>Ceko</t>
  </si>
  <si>
    <t>Cheese from Goliszewo Jagna 135g</t>
  </si>
  <si>
    <t>Cheese from Goliszewo Boryna 135g</t>
  </si>
  <si>
    <t>Cheese from Goliszewo Antek 135g</t>
  </si>
  <si>
    <t>Sliced ​​cheese from Goliszewo</t>
  </si>
  <si>
    <t>PSGRMP50/50kg01W</t>
  </si>
  <si>
    <t>KARTON 5 szt.</t>
  </si>
  <si>
    <t>POLMLEK Mieszanka TOP Pizza 50/50 - cheese-like product</t>
  </si>
  <si>
    <t xml:space="preserve">opak.zb. </t>
  </si>
  <si>
    <t>OUTERCASE 36 pcs</t>
  </si>
  <si>
    <t>PSWARIC9KG01T</t>
  </si>
  <si>
    <t xml:space="preserve">kart. </t>
  </si>
  <si>
    <t>CARTON 40 pcs</t>
  </si>
  <si>
    <t>CARTON 24 pcs</t>
  </si>
  <si>
    <t>CARTON 20 pcs</t>
  </si>
  <si>
    <t>CARTON 30 pcs</t>
  </si>
  <si>
    <t>TRAY 15 pcs</t>
  </si>
  <si>
    <t>SHRINKWRAP 6 pcs</t>
  </si>
  <si>
    <t>TRAY MIX 12 pcs</t>
  </si>
  <si>
    <t>SHRINKWRAP 8 pcs</t>
  </si>
  <si>
    <t xml:space="preserve">Dobry Smak z Warlubia Fat mix 55% fat </t>
  </si>
  <si>
    <t>COD EAN</t>
  </si>
  <si>
    <t xml:space="preserve">Butters </t>
  </si>
  <si>
    <t>PLEASE ENTER THE QUANTITY (ONLY NUMBERS)</t>
  </si>
  <si>
    <t xml:space="preserve">*POLMLEK Warmia cheese Mozzarella </t>
  </si>
  <si>
    <t>Jagna - Hard cheese</t>
  </si>
  <si>
    <t>Boryna  - Hard cheese</t>
  </si>
  <si>
    <t>Butterkäse Maślany - Hard cheese</t>
  </si>
  <si>
    <t>Mimmolle - Rennet cheese</t>
  </si>
  <si>
    <t>Dobrodziej - Hard cheese</t>
  </si>
  <si>
    <t>Piórko - Hard cheese</t>
  </si>
  <si>
    <t xml:space="preserve">Mozzarella block </t>
  </si>
  <si>
    <t xml:space="preserve">Mozzarella shredded </t>
  </si>
  <si>
    <t>"Pierwszy do pizzy" block - Cheese analogue</t>
  </si>
  <si>
    <t>"Pierwszy do pizzy" shredded - Cheese analogue</t>
  </si>
  <si>
    <t>Zbójnik - Cheese from steamed cheesy mass</t>
  </si>
  <si>
    <t>Mozzarella - Unripened cheese</t>
  </si>
  <si>
    <t>"Zbójniczek" - Cheese from steamed cheesy mass</t>
  </si>
  <si>
    <t>"Piórko" - Hard cheese</t>
  </si>
  <si>
    <t>Antek  - Hard chees</t>
  </si>
  <si>
    <t>Cream butter 60% fat</t>
  </si>
  <si>
    <t>POLMLEK</t>
  </si>
  <si>
    <t>Palma z Warlubia 80% fat</t>
  </si>
  <si>
    <t>CREAM ANALOGUE FOR SOUPS AND SAUCES 12% and 18%</t>
  </si>
  <si>
    <t>30200086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</si>
</sst>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,&quot;kg&quot;"/>
    <numFmt numFmtId="165" formatCode="#,##0&quot;kg&quot;"/>
    <numFmt numFmtId="166" formatCode="yyyy\-mm\-dd;@"/>
    <numFmt numFmtId="167" formatCode="0.000"/>
    <numFmt numFmtId="168" formatCode="#,##0&quot;szt&quot;"/>
    <numFmt numFmtId="169" formatCode="#,##0&quot;kart&quot;"/>
  </numFmts>
  <fonts count="38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6"/>
      <name val="Tahoma"/>
      <family val="2"/>
      <charset val="238"/>
    </font>
    <font>
      <b/>
      <sz val="16"/>
      <color theme="3" tint="-0.499984740745262"/>
      <name val="Tahoma"/>
      <family val="2"/>
      <charset val="238"/>
    </font>
    <font>
      <b/>
      <sz val="12"/>
      <color theme="3" tint="-0.499984740745262"/>
      <name val="Tahoma"/>
      <family val="2"/>
      <charset val="238"/>
    </font>
    <font>
      <b/>
      <sz val="10"/>
      <color theme="3" tint="-0.499984740745262"/>
      <name val="Tahoma"/>
      <family val="2"/>
      <charset val="238"/>
    </font>
    <font>
      <b/>
      <sz val="11"/>
      <color theme="3" tint="-0.499984740745262"/>
      <name val="Tahoma"/>
      <family val="2"/>
      <charset val="238"/>
    </font>
    <font>
      <b/>
      <sz val="1"/>
      <color theme="0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8"/>
      <name val="Tahoma"/>
      <family val="2"/>
      <charset val="238"/>
    </font>
    <font>
      <b/>
      <sz val="12"/>
      <color theme="3" tint="-0.249977111117893"/>
      <name val="Calibri"/>
      <family val="2"/>
      <charset val="238"/>
      <scheme val="minor"/>
    </font>
    <font>
      <sz val="8"/>
      <color theme="3" tint="-0.249977111117893"/>
      <name val="Tahoma"/>
      <family val="2"/>
      <charset val="238"/>
    </font>
    <font>
      <sz val="8"/>
      <color theme="3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Tahoma"/>
      <family val="2"/>
      <charset val="238"/>
    </font>
    <font>
      <sz val="6"/>
      <name val="Tahoma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4" tint="0.39997558519241921"/>
      </patternFill>
    </fill>
    <fill>
      <patternFill patternType="solid">
        <fgColor theme="8" tint="0.79998168889431442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/>
      <bottom style="medium">
        <color indexed="64"/>
      </bottom>
      <diagonal/>
    </border>
    <border>
      <left style="thick">
        <color theme="4" tint="-0.24994659260841701"/>
      </left>
      <right/>
      <top style="medium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4506668294322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/>
      <bottom style="medium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4" tint="-0.2499465926084170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double">
        <color theme="3" tint="0.39994506668294322"/>
      </right>
      <top style="double">
        <color theme="3" tint="0.39994506668294322"/>
      </top>
      <bottom/>
      <diagonal/>
    </border>
    <border>
      <left style="medium">
        <color theme="4"/>
      </left>
      <right style="double">
        <color theme="3" tint="0.39994506668294322"/>
      </right>
      <top/>
      <bottom style="medium">
        <color indexed="64"/>
      </bottom>
      <diagonal/>
    </border>
    <border>
      <left/>
      <right style="medium">
        <color theme="4"/>
      </right>
      <top/>
      <bottom style="medium">
        <color indexed="64"/>
      </bottom>
      <diagonal/>
    </border>
    <border>
      <left style="medium">
        <color theme="4"/>
      </left>
      <right style="double">
        <color theme="3" tint="0.39994506668294322"/>
      </right>
      <top style="medium">
        <color indexed="64"/>
      </top>
      <bottom style="thin">
        <color indexed="64"/>
      </bottom>
      <diagonal/>
    </border>
    <border>
      <left/>
      <right style="medium">
        <color theme="4"/>
      </right>
      <top style="medium">
        <color indexed="64"/>
      </top>
      <bottom style="thin">
        <color indexed="64"/>
      </bottom>
      <diagonal/>
    </border>
    <border>
      <left style="medium">
        <color theme="4"/>
      </left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double">
        <color theme="3" tint="0.39994506668294322"/>
      </right>
      <top style="thin">
        <color indexed="64"/>
      </top>
      <bottom/>
      <diagonal/>
    </border>
    <border>
      <left/>
      <right style="medium">
        <color theme="4"/>
      </right>
      <top style="thin">
        <color indexed="64"/>
      </top>
      <bottom/>
      <diagonal/>
    </border>
    <border>
      <left style="medium">
        <color theme="4"/>
      </left>
      <right style="double">
        <color theme="3" tint="0.39994506668294322"/>
      </right>
      <top/>
      <bottom style="thin">
        <color indexed="64"/>
      </bottom>
      <diagonal/>
    </border>
    <border>
      <left/>
      <right style="medium">
        <color theme="4"/>
      </right>
      <top/>
      <bottom style="thin">
        <color indexed="64"/>
      </bottom>
      <diagonal/>
    </border>
    <border>
      <left style="medium">
        <color theme="4"/>
      </left>
      <right style="double">
        <color theme="3" tint="0.39994506668294322"/>
      </right>
      <top style="thin">
        <color indexed="64"/>
      </top>
      <bottom style="medium">
        <color indexed="64"/>
      </bottom>
      <diagonal/>
    </border>
    <border>
      <left/>
      <right style="medium">
        <color theme="4"/>
      </right>
      <top style="thin">
        <color indexed="64"/>
      </top>
      <bottom style="medium">
        <color indexed="64"/>
      </bottom>
      <diagonal/>
    </border>
    <border>
      <left style="medium">
        <color theme="4"/>
      </left>
      <right style="double">
        <color theme="3" tint="0.39994506668294322"/>
      </right>
      <top style="thin">
        <color indexed="64"/>
      </top>
      <bottom style="medium">
        <color theme="4"/>
      </bottom>
      <diagonal/>
    </border>
    <border>
      <left style="thick">
        <color theme="4" tint="-0.24994659260841701"/>
      </left>
      <right/>
      <top style="thin">
        <color indexed="64"/>
      </top>
      <bottom style="medium">
        <color theme="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medium">
        <color theme="4"/>
      </bottom>
      <diagonal/>
    </border>
    <border>
      <left/>
      <right style="medium">
        <color theme="4"/>
      </right>
      <top style="thin">
        <color indexed="64"/>
      </top>
      <bottom style="medium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theme="4"/>
      </left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medium">
        <color theme="3" tint="0.39991454817346722"/>
      </bottom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1454817346722"/>
      </top>
      <bottom style="thin">
        <color indexed="64"/>
      </bottom>
      <diagonal/>
    </border>
    <border>
      <left style="double">
        <color theme="4"/>
      </left>
      <right/>
      <top style="thin">
        <color indexed="64"/>
      </top>
      <bottom style="thin">
        <color indexed="64"/>
      </bottom>
      <diagonal/>
    </border>
    <border>
      <left style="double">
        <color theme="4"/>
      </left>
      <right/>
      <top style="thin">
        <color indexed="64"/>
      </top>
      <bottom style="medium">
        <color theme="4"/>
      </bottom>
      <diagonal/>
    </border>
    <border>
      <left style="double">
        <color theme="3" tint="0.39994506668294322"/>
      </left>
      <right style="medium">
        <color theme="4"/>
      </right>
      <top style="thin">
        <color indexed="64"/>
      </top>
      <bottom style="medium">
        <color indexed="64"/>
      </bottom>
      <diagonal/>
    </border>
    <border>
      <left style="medium">
        <color theme="4"/>
      </left>
      <right/>
      <top style="thin">
        <color indexed="64"/>
      </top>
      <bottom/>
      <diagonal/>
    </border>
    <border>
      <left/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 style="double">
        <color theme="3" tint="0.39991454817346722"/>
      </left>
      <right style="double">
        <color theme="3" tint="0.39994506668294322"/>
      </right>
      <top style="thin">
        <color indexed="64"/>
      </top>
      <bottom style="medium">
        <color theme="3" tint="0.39988402966399123"/>
      </bottom>
      <diagonal/>
    </border>
    <border>
      <left style="double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/>
      <bottom style="medium">
        <color indexed="64"/>
      </bottom>
      <diagonal/>
    </border>
    <border>
      <left style="double">
        <color theme="4" tint="-0.24994659260841701"/>
      </left>
      <right style="double">
        <color theme="3" tint="0.39994506668294322"/>
      </right>
      <top style="medium">
        <color indexed="64"/>
      </top>
      <bottom style="thin">
        <color indexed="64"/>
      </bottom>
      <diagonal/>
    </border>
    <border>
      <left/>
      <right style="medium">
        <color theme="4" tint="-0.24994659260841701"/>
      </right>
      <top style="medium">
        <color indexed="64"/>
      </top>
      <bottom style="thin">
        <color indexed="64"/>
      </bottom>
      <diagonal/>
    </border>
    <border>
      <left style="double">
        <color theme="4" tint="-0.24994659260841701"/>
      </left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/>
      <right style="medium">
        <color theme="4" tint="-0.24994659260841701"/>
      </right>
      <top style="thin">
        <color indexed="64"/>
      </top>
      <bottom style="thin">
        <color indexed="64"/>
      </bottom>
      <diagonal/>
    </border>
    <border>
      <left style="double">
        <color theme="4" tint="-0.24994659260841701"/>
      </left>
      <right style="double">
        <color theme="3" tint="0.39994506668294322"/>
      </right>
      <top style="thin">
        <color indexed="64"/>
      </top>
      <bottom/>
      <diagonal/>
    </border>
    <border>
      <left/>
      <right style="medium">
        <color theme="4" tint="-0.24994659260841701"/>
      </right>
      <top style="thin">
        <color indexed="64"/>
      </top>
      <bottom/>
      <diagonal/>
    </border>
    <border>
      <left style="double">
        <color theme="4" tint="-0.24994659260841701"/>
      </left>
      <right style="double">
        <color theme="3" tint="0.39994506668294322"/>
      </right>
      <top/>
      <bottom style="thin">
        <color indexed="64"/>
      </bottom>
      <diagonal/>
    </border>
    <border>
      <left/>
      <right style="medium">
        <color theme="4" tint="-0.24994659260841701"/>
      </right>
      <top/>
      <bottom style="thin">
        <color indexed="64"/>
      </bottom>
      <diagonal/>
    </border>
    <border>
      <left style="double">
        <color theme="4" tint="-0.24994659260841701"/>
      </left>
      <right style="double">
        <color theme="3" tint="0.39994506668294322"/>
      </right>
      <top style="thin">
        <color indexed="64"/>
      </top>
      <bottom style="medium">
        <color theme="4"/>
      </bottom>
      <diagonal/>
    </border>
    <border>
      <left/>
      <right style="double">
        <color theme="3" tint="0.39991454817346722"/>
      </right>
      <top style="medium">
        <color indexed="64"/>
      </top>
      <bottom style="thin">
        <color indexed="64"/>
      </bottom>
      <diagonal/>
    </border>
    <border>
      <left/>
      <right style="double">
        <color theme="3" tint="0.39991454817346722"/>
      </right>
      <top style="thin">
        <color indexed="64"/>
      </top>
      <bottom style="medium">
        <color indexed="64"/>
      </bottom>
      <diagonal/>
    </border>
    <border>
      <left/>
      <right style="double">
        <color theme="3" tint="0.39991454817346722"/>
      </right>
      <top style="thin">
        <color indexed="64"/>
      </top>
      <bottom style="thin">
        <color indexed="64"/>
      </bottom>
      <diagonal/>
    </border>
    <border>
      <left/>
      <right style="double">
        <color theme="3" tint="0.39991454817346722"/>
      </right>
      <top style="thin">
        <color indexed="64"/>
      </top>
      <bottom/>
      <diagonal/>
    </border>
    <border>
      <left/>
      <right style="double">
        <color theme="3" tint="0.39991454817346722"/>
      </right>
      <top style="thin">
        <color indexed="64"/>
      </top>
      <bottom style="medium">
        <color theme="3" tint="0.39991454817346722"/>
      </bottom>
      <diagonal/>
    </border>
    <border>
      <left style="double">
        <color theme="3" tint="0.39994506668294322"/>
      </left>
      <right/>
      <top style="double">
        <color theme="3" tint="0.39991454817346722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1454817346722"/>
      </top>
      <bottom/>
      <diagonal/>
    </border>
    <border>
      <left/>
      <right style="medium">
        <color theme="4" tint="-0.24994659260841701"/>
      </right>
      <top style="double">
        <color theme="3" tint="0.39991454817346722"/>
      </top>
      <bottom/>
      <diagonal/>
    </border>
    <border>
      <left style="double">
        <color theme="3" tint="0.39994506668294322"/>
      </left>
      <right/>
      <top/>
      <bottom style="medium">
        <color indexed="64"/>
      </bottom>
      <diagonal/>
    </border>
    <border>
      <left style="thick">
        <color indexed="64"/>
      </left>
      <right/>
      <top style="double">
        <color theme="3" tint="0.39991454817346722"/>
      </top>
      <bottom style="thin">
        <color indexed="64"/>
      </bottom>
      <diagonal/>
    </border>
    <border>
      <left/>
      <right style="double">
        <color theme="3" tint="0.39991454817346722"/>
      </right>
      <top style="double">
        <color theme="3" tint="0.39991454817346722"/>
      </top>
      <bottom style="thin">
        <color indexed="64"/>
      </bottom>
      <diagonal/>
    </border>
    <border>
      <left style="medium">
        <color theme="4"/>
      </left>
      <right style="double">
        <color theme="3" tint="0.39994506668294322"/>
      </right>
      <top style="double">
        <color theme="4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4"/>
      </top>
      <bottom style="thin">
        <color indexed="64"/>
      </bottom>
      <diagonal/>
    </border>
    <border>
      <left style="double">
        <color theme="3" tint="0.39994506668294322"/>
      </left>
      <right style="medium">
        <color theme="4"/>
      </right>
      <top style="double">
        <color theme="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4">
    <xf numFmtId="0" fontId="0" fillId="0" borderId="0" xfId="0"/>
    <xf numFmtId="0" fontId="4" fillId="5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4" xfId="0" applyFont="1" applyBorder="1" applyAlignment="1">
      <alignment horizontal="left" indent="2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2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 indent="2"/>
    </xf>
    <xf numFmtId="9" fontId="6" fillId="0" borderId="0" xfId="2" applyFont="1"/>
    <xf numFmtId="9" fontId="8" fillId="0" borderId="0" xfId="2" applyFont="1"/>
    <xf numFmtId="0" fontId="12" fillId="0" borderId="0" xfId="0" applyFont="1" applyBorder="1"/>
    <xf numFmtId="0" fontId="3" fillId="7" borderId="0" xfId="0" applyFont="1" applyFill="1" applyAlignment="1">
      <alignment horizontal="left" vertical="center" wrapText="1"/>
    </xf>
    <xf numFmtId="0" fontId="6" fillId="7" borderId="0" xfId="0" applyFont="1" applyFill="1"/>
    <xf numFmtId="0" fontId="16" fillId="5" borderId="0" xfId="0" applyFont="1" applyFill="1" applyBorder="1" applyAlignment="1"/>
    <xf numFmtId="0" fontId="4" fillId="8" borderId="4" xfId="0" applyFont="1" applyFill="1" applyBorder="1" applyAlignment="1">
      <alignment horizontal="center"/>
    </xf>
    <xf numFmtId="2" fontId="16" fillId="5" borderId="0" xfId="0" applyNumberFormat="1" applyFont="1" applyFill="1" applyBorder="1" applyAlignment="1"/>
    <xf numFmtId="2" fontId="5" fillId="0" borderId="0" xfId="2" applyNumberFormat="1" applyFont="1" applyBorder="1"/>
    <xf numFmtId="2" fontId="5" fillId="0" borderId="0" xfId="0" applyNumberFormat="1" applyFont="1" applyAlignment="1">
      <alignment horizontal="right"/>
    </xf>
    <xf numFmtId="0" fontId="4" fillId="8" borderId="4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/>
    </xf>
    <xf numFmtId="0" fontId="21" fillId="5" borderId="0" xfId="0" applyFont="1" applyFill="1" applyBorder="1" applyAlignment="1"/>
    <xf numFmtId="0" fontId="4" fillId="0" borderId="0" xfId="0" applyFont="1" applyAlignment="1">
      <alignment wrapText="1"/>
    </xf>
    <xf numFmtId="0" fontId="16" fillId="5" borderId="15" xfId="0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>
      <alignment wrapText="1"/>
    </xf>
    <xf numFmtId="0" fontId="5" fillId="7" borderId="0" xfId="0" applyFont="1" applyFill="1"/>
    <xf numFmtId="2" fontId="5" fillId="7" borderId="0" xfId="2" applyNumberFormat="1" applyFont="1" applyFill="1" applyBorder="1"/>
    <xf numFmtId="0" fontId="5" fillId="7" borderId="0" xfId="0" applyFont="1" applyFill="1" applyBorder="1"/>
    <xf numFmtId="0" fontId="5" fillId="7" borderId="0" xfId="0" applyFont="1" applyFill="1" applyBorder="1" applyAlignment="1">
      <alignment horizontal="center"/>
    </xf>
    <xf numFmtId="0" fontId="6" fillId="7" borderId="0" xfId="0" applyFont="1" applyFill="1" applyBorder="1"/>
    <xf numFmtId="0" fontId="4" fillId="7" borderId="0" xfId="0" applyFont="1" applyFill="1" applyBorder="1" applyAlignment="1">
      <alignment horizontal="left" indent="2"/>
    </xf>
    <xf numFmtId="0" fontId="12" fillId="7" borderId="0" xfId="0" applyFont="1" applyFill="1" applyBorder="1"/>
    <xf numFmtId="0" fontId="4" fillId="7" borderId="0" xfId="0" applyFont="1" applyFill="1" applyBorder="1"/>
    <xf numFmtId="0" fontId="8" fillId="7" borderId="0" xfId="0" applyFont="1" applyFill="1" applyBorder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/>
    </xf>
    <xf numFmtId="2" fontId="6" fillId="7" borderId="0" xfId="0" applyNumberFormat="1" applyFont="1" applyFill="1" applyAlignment="1">
      <alignment horizontal="right"/>
    </xf>
    <xf numFmtId="2" fontId="6" fillId="7" borderId="0" xfId="2" applyNumberFormat="1" applyFont="1" applyFill="1" applyBorder="1"/>
    <xf numFmtId="0" fontId="4" fillId="7" borderId="0" xfId="0" applyFont="1" applyFill="1" applyAlignment="1">
      <alignment vertical="center" wrapText="1"/>
    </xf>
    <xf numFmtId="0" fontId="3" fillId="7" borderId="0" xfId="0" applyFont="1" applyFill="1" applyAlignment="1">
      <alignment wrapText="1"/>
    </xf>
    <xf numFmtId="2" fontId="5" fillId="5" borderId="0" xfId="2" applyNumberFormat="1" applyFont="1" applyFill="1" applyBorder="1"/>
    <xf numFmtId="0" fontId="5" fillId="5" borderId="0" xfId="0" applyFont="1" applyFill="1" applyBorder="1"/>
    <xf numFmtId="0" fontId="5" fillId="5" borderId="0" xfId="0" applyFont="1" applyFill="1"/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/>
    <xf numFmtId="0" fontId="4" fillId="5" borderId="0" xfId="0" applyFont="1" applyFill="1" applyBorder="1" applyAlignment="1">
      <alignment horizontal="left" indent="2"/>
    </xf>
    <xf numFmtId="0" fontId="12" fillId="5" borderId="0" xfId="0" applyFont="1" applyFill="1" applyBorder="1"/>
    <xf numFmtId="0" fontId="6" fillId="7" borderId="0" xfId="0" applyFont="1" applyFill="1" applyAlignment="1">
      <alignment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2" fontId="5" fillId="7" borderId="0" xfId="0" applyNumberFormat="1" applyFont="1" applyFill="1" applyAlignment="1">
      <alignment horizontal="right"/>
    </xf>
    <xf numFmtId="0" fontId="4" fillId="8" borderId="6" xfId="0" applyFont="1" applyFill="1" applyBorder="1" applyAlignment="1">
      <alignment horizontal="center" vertical="center"/>
    </xf>
    <xf numFmtId="0" fontId="17" fillId="5" borderId="19" xfId="0" applyFont="1" applyFill="1" applyBorder="1" applyAlignment="1" applyProtection="1"/>
    <xf numFmtId="0" fontId="17" fillId="5" borderId="7" xfId="0" applyFont="1" applyFill="1" applyBorder="1" applyAlignment="1" applyProtection="1"/>
    <xf numFmtId="0" fontId="17" fillId="5" borderId="8" xfId="0" applyFont="1" applyFill="1" applyBorder="1" applyAlignment="1" applyProtection="1">
      <alignment horizontal="center" wrapText="1"/>
    </xf>
    <xf numFmtId="0" fontId="17" fillId="5" borderId="20" xfId="0" applyFont="1" applyFill="1" applyBorder="1" applyAlignment="1" applyProtection="1"/>
    <xf numFmtId="0" fontId="17" fillId="5" borderId="0" xfId="0" applyFont="1" applyFill="1" applyBorder="1" applyAlignment="1" applyProtection="1"/>
    <xf numFmtId="0" fontId="18" fillId="5" borderId="17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5" borderId="15" xfId="0" applyFont="1" applyFill="1" applyBorder="1" applyAlignment="1" applyProtection="1">
      <alignment horizontal="center" wrapText="1"/>
      <protection locked="0"/>
    </xf>
    <xf numFmtId="0" fontId="7" fillId="5" borderId="30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left" indent="2"/>
    </xf>
    <xf numFmtId="0" fontId="4" fillId="8" borderId="9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left" vertical="center"/>
    </xf>
    <xf numFmtId="0" fontId="7" fillId="2" borderId="27" xfId="0" applyFont="1" applyFill="1" applyBorder="1" applyAlignment="1" applyProtection="1">
      <alignment horizontal="left" vertical="center"/>
    </xf>
    <xf numFmtId="0" fontId="4" fillId="2" borderId="27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3" fillId="2" borderId="27" xfId="0" applyFont="1" applyFill="1" applyBorder="1" applyAlignment="1" applyProtection="1">
      <alignment horizontal="left"/>
    </xf>
    <xf numFmtId="0" fontId="7" fillId="2" borderId="27" xfId="0" applyFont="1" applyFill="1" applyBorder="1" applyAlignment="1" applyProtection="1">
      <alignment horizontal="left" vertical="center" wrapText="1"/>
    </xf>
    <xf numFmtId="0" fontId="6" fillId="3" borderId="2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left" indent="2"/>
    </xf>
    <xf numFmtId="0" fontId="4" fillId="0" borderId="9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" fontId="4" fillId="0" borderId="47" xfId="0" applyNumberFormat="1" applyFont="1" applyBorder="1" applyAlignment="1" applyProtection="1">
      <alignment horizontal="center"/>
      <protection locked="0"/>
    </xf>
    <xf numFmtId="1" fontId="4" fillId="0" borderId="48" xfId="0" applyNumberFormat="1" applyFont="1" applyBorder="1" applyAlignment="1" applyProtection="1">
      <alignment horizontal="center"/>
      <protection locked="0"/>
    </xf>
    <xf numFmtId="1" fontId="6" fillId="3" borderId="46" xfId="0" applyNumberFormat="1" applyFont="1" applyFill="1" applyBorder="1" applyAlignment="1" applyProtection="1">
      <alignment horizontal="center" vertical="center"/>
      <protection locked="0"/>
    </xf>
    <xf numFmtId="1" fontId="6" fillId="6" borderId="47" xfId="0" applyNumberFormat="1" applyFont="1" applyFill="1" applyBorder="1" applyAlignment="1" applyProtection="1">
      <alignment horizontal="center" vertical="center"/>
      <protection locked="0"/>
    </xf>
    <xf numFmtId="1" fontId="4" fillId="6" borderId="47" xfId="0" applyNumberFormat="1" applyFont="1" applyFill="1" applyBorder="1" applyAlignment="1" applyProtection="1">
      <alignment horizontal="center" vertical="center"/>
      <protection locked="0"/>
    </xf>
    <xf numFmtId="1" fontId="4" fillId="3" borderId="46" xfId="0" applyNumberFormat="1" applyFont="1" applyFill="1" applyBorder="1" applyAlignment="1" applyProtection="1">
      <alignment horizontal="center" vertical="center"/>
      <protection locked="0"/>
    </xf>
    <xf numFmtId="1" fontId="4" fillId="3" borderId="47" xfId="0" applyNumberFormat="1" applyFont="1" applyFill="1" applyBorder="1" applyAlignment="1" applyProtection="1">
      <alignment horizontal="center" vertical="center"/>
      <protection locked="0"/>
    </xf>
    <xf numFmtId="1" fontId="11" fillId="6" borderId="47" xfId="0" applyNumberFormat="1" applyFont="1" applyFill="1" applyBorder="1" applyAlignment="1" applyProtection="1">
      <alignment horizontal="center" vertical="center"/>
      <protection locked="0"/>
    </xf>
    <xf numFmtId="0" fontId="4" fillId="6" borderId="47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5" fillId="5" borderId="34" xfId="0" applyFont="1" applyFill="1" applyBorder="1" applyAlignment="1">
      <alignment horizontal="center"/>
    </xf>
    <xf numFmtId="0" fontId="27" fillId="5" borderId="33" xfId="0" applyFont="1" applyFill="1" applyBorder="1" applyAlignment="1">
      <alignment horizontal="center"/>
    </xf>
    <xf numFmtId="0" fontId="28" fillId="5" borderId="3" xfId="0" applyFont="1" applyFill="1" applyBorder="1" applyAlignment="1">
      <alignment horizontal="center"/>
    </xf>
    <xf numFmtId="0" fontId="4" fillId="2" borderId="14" xfId="0" applyFont="1" applyFill="1" applyBorder="1" applyAlignment="1" applyProtection="1">
      <alignment horizontal="center"/>
    </xf>
    <xf numFmtId="9" fontId="4" fillId="0" borderId="0" xfId="0" applyNumberFormat="1" applyFont="1" applyFill="1" applyBorder="1" applyAlignment="1" applyProtection="1">
      <alignment horizontal="center"/>
    </xf>
    <xf numFmtId="0" fontId="19" fillId="5" borderId="0" xfId="0" applyFont="1" applyFill="1" applyBorder="1" applyAlignment="1" applyProtection="1">
      <alignment horizontal="center" vertical="center" wrapText="1"/>
    </xf>
    <xf numFmtId="0" fontId="16" fillId="5" borderId="3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55" xfId="0" applyFont="1" applyFill="1" applyBorder="1" applyAlignment="1" applyProtection="1">
      <alignment horizontal="center"/>
    </xf>
    <xf numFmtId="0" fontId="29" fillId="2" borderId="38" xfId="0" applyFont="1" applyFill="1" applyBorder="1" applyAlignment="1" applyProtection="1">
      <alignment horizontal="center"/>
    </xf>
    <xf numFmtId="0" fontId="8" fillId="7" borderId="0" xfId="0" applyFont="1" applyFill="1"/>
    <xf numFmtId="0" fontId="5" fillId="0" borderId="0" xfId="0" applyFont="1" applyProtection="1"/>
    <xf numFmtId="0" fontId="5" fillId="5" borderId="0" xfId="0" applyFont="1" applyFill="1" applyBorder="1" applyProtection="1"/>
    <xf numFmtId="0" fontId="16" fillId="5" borderId="0" xfId="0" applyFont="1" applyFill="1" applyBorder="1" applyAlignment="1" applyProtection="1"/>
    <xf numFmtId="0" fontId="5" fillId="5" borderId="0" xfId="0" applyFont="1" applyFill="1" applyProtection="1"/>
    <xf numFmtId="0" fontId="0" fillId="0" borderId="0" xfId="0" applyProtection="1"/>
    <xf numFmtId="2" fontId="16" fillId="5" borderId="0" xfId="0" applyNumberFormat="1" applyFont="1" applyFill="1" applyBorder="1" applyAlignment="1" applyProtection="1"/>
    <xf numFmtId="2" fontId="5" fillId="5" borderId="0" xfId="2" applyNumberFormat="1" applyFont="1" applyFill="1" applyBorder="1" applyProtection="1"/>
    <xf numFmtId="0" fontId="21" fillId="5" borderId="0" xfId="0" applyFont="1" applyFill="1" applyBorder="1" applyAlignment="1" applyProtection="1"/>
    <xf numFmtId="0" fontId="5" fillId="0" borderId="0" xfId="0" applyFont="1" applyBorder="1" applyProtection="1"/>
    <xf numFmtId="0" fontId="16" fillId="5" borderId="0" xfId="0" applyFont="1" applyFill="1" applyBorder="1" applyAlignment="1" applyProtection="1">
      <alignment horizontal="center" wrapText="1"/>
    </xf>
    <xf numFmtId="0" fontId="6" fillId="0" borderId="0" xfId="0" applyFont="1" applyProtection="1"/>
    <xf numFmtId="0" fontId="27" fillId="5" borderId="36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3" fillId="2" borderId="4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center"/>
    </xf>
    <xf numFmtId="9" fontId="4" fillId="0" borderId="0" xfId="0" applyNumberFormat="1" applyFont="1" applyFill="1" applyAlignment="1" applyProtection="1">
      <alignment horizontal="center"/>
    </xf>
    <xf numFmtId="9" fontId="6" fillId="0" borderId="0" xfId="2" applyFont="1" applyProtection="1"/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9" fontId="6" fillId="0" borderId="0" xfId="0" applyNumberFormat="1" applyFont="1" applyProtection="1"/>
    <xf numFmtId="4" fontId="8" fillId="0" borderId="0" xfId="0" applyNumberFormat="1" applyFont="1" applyAlignment="1" applyProtection="1">
      <alignment horizontal="right"/>
    </xf>
    <xf numFmtId="0" fontId="4" fillId="5" borderId="0" xfId="0" applyFont="1" applyFill="1" applyAlignment="1" applyProtection="1">
      <alignment horizontal="center"/>
    </xf>
    <xf numFmtId="0" fontId="10" fillId="0" borderId="0" xfId="0" applyFont="1" applyProtection="1"/>
    <xf numFmtId="0" fontId="13" fillId="0" borderId="0" xfId="0" applyFont="1" applyProtection="1"/>
    <xf numFmtId="0" fontId="30" fillId="5" borderId="0" xfId="0" applyFont="1" applyFill="1" applyBorder="1" applyProtection="1"/>
    <xf numFmtId="9" fontId="6" fillId="0" borderId="0" xfId="2" applyFont="1" applyBorder="1" applyProtection="1"/>
    <xf numFmtId="0" fontId="31" fillId="5" borderId="0" xfId="0" applyFont="1" applyFill="1" applyProtection="1"/>
    <xf numFmtId="0" fontId="6" fillId="0" borderId="0" xfId="0" applyFont="1" applyBorder="1" applyProtection="1"/>
    <xf numFmtId="0" fontId="31" fillId="5" borderId="0" xfId="0" applyFont="1" applyFill="1" applyBorder="1" applyProtection="1"/>
    <xf numFmtId="0" fontId="32" fillId="5" borderId="0" xfId="0" applyFont="1" applyFill="1" applyProtection="1"/>
    <xf numFmtId="0" fontId="4" fillId="2" borderId="46" xfId="0" applyFont="1" applyFill="1" applyBorder="1" applyAlignment="1" applyProtection="1">
      <alignment horizontal="center"/>
      <protection locked="0"/>
    </xf>
    <xf numFmtId="2" fontId="33" fillId="5" borderId="0" xfId="2" applyNumberFormat="1" applyFont="1" applyFill="1" applyBorder="1" applyAlignment="1">
      <alignment horizontal="center" wrapText="1"/>
    </xf>
    <xf numFmtId="0" fontId="28" fillId="5" borderId="5" xfId="0" applyFont="1" applyFill="1" applyBorder="1" applyAlignment="1">
      <alignment horizontal="center"/>
    </xf>
    <xf numFmtId="49" fontId="16" fillId="5" borderId="0" xfId="0" applyNumberFormat="1" applyFont="1" applyFill="1" applyBorder="1" applyAlignment="1" applyProtection="1"/>
    <xf numFmtId="49" fontId="4" fillId="8" borderId="4" xfId="0" applyNumberFormat="1" applyFont="1" applyFill="1" applyBorder="1" applyAlignment="1" applyProtection="1">
      <alignment horizontal="center"/>
    </xf>
    <xf numFmtId="49" fontId="4" fillId="0" borderId="16" xfId="0" applyNumberFormat="1" applyFont="1" applyBorder="1" applyAlignment="1" applyProtection="1">
      <alignment horizontal="center"/>
    </xf>
    <xf numFmtId="49" fontId="3" fillId="10" borderId="27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9" borderId="4" xfId="0" applyNumberFormat="1" applyFont="1" applyFill="1" applyBorder="1" applyAlignment="1" applyProtection="1">
      <alignment horizontal="center"/>
    </xf>
    <xf numFmtId="49" fontId="3" fillId="4" borderId="10" xfId="0" applyNumberFormat="1" applyFont="1" applyFill="1" applyBorder="1" applyAlignment="1" applyProtection="1">
      <alignment horizontal="center"/>
    </xf>
    <xf numFmtId="49" fontId="11" fillId="8" borderId="4" xfId="0" applyNumberFormat="1" applyFont="1" applyFill="1" applyBorder="1" applyAlignment="1" applyProtection="1">
      <alignment horizontal="center"/>
    </xf>
    <xf numFmtId="49" fontId="11" fillId="0" borderId="16" xfId="0" applyNumberFormat="1" applyFont="1" applyBorder="1" applyAlignment="1" applyProtection="1">
      <alignment horizontal="center"/>
    </xf>
    <xf numFmtId="49" fontId="11" fillId="8" borderId="6" xfId="0" applyNumberFormat="1" applyFont="1" applyFill="1" applyBorder="1" applyAlignment="1" applyProtection="1">
      <alignment horizontal="center"/>
    </xf>
    <xf numFmtId="49" fontId="3" fillId="9" borderId="4" xfId="0" applyNumberFormat="1" applyFont="1" applyFill="1" applyBorder="1" applyAlignment="1" applyProtection="1">
      <alignment horizontal="center" vertical="center"/>
    </xf>
    <xf numFmtId="49" fontId="3" fillId="4" borderId="10" xfId="0" applyNumberFormat="1" applyFont="1" applyFill="1" applyBorder="1" applyAlignment="1" applyProtection="1">
      <alignment horizontal="center" vertical="center"/>
    </xf>
    <xf numFmtId="49" fontId="3" fillId="10" borderId="4" xfId="0" applyNumberFormat="1" applyFont="1" applyFill="1" applyBorder="1" applyAlignment="1" applyProtection="1">
      <alignment horizontal="center" vertical="center"/>
    </xf>
    <xf numFmtId="49" fontId="11" fillId="0" borderId="35" xfId="0" applyNumberFormat="1" applyFont="1" applyBorder="1" applyAlignment="1" applyProtection="1">
      <alignment horizontal="center"/>
    </xf>
    <xf numFmtId="49" fontId="14" fillId="2" borderId="0" xfId="0" applyNumberFormat="1" applyFont="1" applyFill="1" applyBorder="1" applyAlignment="1" applyProtection="1">
      <alignment horizontal="center" vertical="center"/>
    </xf>
    <xf numFmtId="49" fontId="4" fillId="9" borderId="4" xfId="0" applyNumberFormat="1" applyFont="1" applyFill="1" applyBorder="1" applyAlignment="1" applyProtection="1">
      <alignment horizontal="center"/>
    </xf>
    <xf numFmtId="49" fontId="4" fillId="4" borderId="10" xfId="0" applyNumberFormat="1" applyFont="1" applyFill="1" applyBorder="1" applyAlignment="1" applyProtection="1">
      <alignment horizontal="center"/>
    </xf>
    <xf numFmtId="49" fontId="11" fillId="0" borderId="4" xfId="0" applyNumberFormat="1" applyFont="1" applyBorder="1" applyAlignment="1" applyProtection="1">
      <alignment horizontal="center"/>
    </xf>
    <xf numFmtId="49" fontId="3" fillId="7" borderId="0" xfId="0" applyNumberFormat="1" applyFont="1" applyFill="1" applyAlignment="1" applyProtection="1">
      <alignment horizontal="left" vertical="center" wrapText="1"/>
    </xf>
    <xf numFmtId="49" fontId="3" fillId="7" borderId="0" xfId="0" applyNumberFormat="1" applyFont="1" applyFill="1" applyProtection="1"/>
    <xf numFmtId="49" fontId="6" fillId="7" borderId="0" xfId="0" applyNumberFormat="1" applyFont="1" applyFill="1" applyProtection="1"/>
    <xf numFmtId="49" fontId="4" fillId="7" borderId="0" xfId="0" applyNumberFormat="1" applyFont="1" applyFill="1" applyProtection="1"/>
    <xf numFmtId="49" fontId="4" fillId="0" borderId="0" xfId="0" applyNumberFormat="1" applyFont="1" applyProtection="1"/>
    <xf numFmtId="49" fontId="3" fillId="2" borderId="27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left"/>
    </xf>
    <xf numFmtId="0" fontId="7" fillId="2" borderId="18" xfId="0" applyFont="1" applyFill="1" applyBorder="1" applyAlignment="1" applyProtection="1">
      <alignment horizontal="left" vertical="center" wrapText="1"/>
    </xf>
    <xf numFmtId="49" fontId="3" fillId="10" borderId="18" xfId="0" applyNumberFormat="1" applyFont="1" applyFill="1" applyBorder="1" applyAlignment="1" applyProtection="1">
      <alignment horizontal="center" vertical="center"/>
    </xf>
    <xf numFmtId="0" fontId="4" fillId="3" borderId="49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1" fontId="4" fillId="3" borderId="53" xfId="0" applyNumberFormat="1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/>
    </xf>
    <xf numFmtId="0" fontId="4" fillId="0" borderId="61" xfId="0" applyFont="1" applyFill="1" applyBorder="1" applyAlignment="1" applyProtection="1">
      <alignment horizontal="left" wrapText="1"/>
    </xf>
    <xf numFmtId="49" fontId="11" fillId="8" borderId="61" xfId="0" applyNumberFormat="1" applyFont="1" applyFill="1" applyBorder="1" applyAlignment="1" applyProtection="1">
      <alignment horizont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5" borderId="63" xfId="0" applyFont="1" applyFill="1" applyBorder="1" applyAlignment="1">
      <alignment horizontal="center"/>
    </xf>
    <xf numFmtId="0" fontId="4" fillId="8" borderId="61" xfId="0" applyFont="1" applyFill="1" applyBorder="1" applyAlignment="1">
      <alignment horizontal="center"/>
    </xf>
    <xf numFmtId="0" fontId="4" fillId="8" borderId="62" xfId="0" applyFont="1" applyFill="1" applyBorder="1" applyAlignment="1">
      <alignment horizontal="center"/>
    </xf>
    <xf numFmtId="1" fontId="4" fillId="0" borderId="64" xfId="0" applyNumberFormat="1" applyFont="1" applyBorder="1" applyAlignment="1" applyProtection="1">
      <alignment horizontal="center"/>
      <protection locked="0"/>
    </xf>
    <xf numFmtId="0" fontId="14" fillId="2" borderId="18" xfId="0" applyFont="1" applyFill="1" applyBorder="1" applyAlignment="1" applyProtection="1">
      <alignment horizontal="left"/>
    </xf>
    <xf numFmtId="0" fontId="15" fillId="2" borderId="18" xfId="0" applyFont="1" applyFill="1" applyBorder="1" applyAlignment="1" applyProtection="1">
      <alignment horizontal="left" vertical="center" wrapText="1"/>
    </xf>
    <xf numFmtId="49" fontId="14" fillId="10" borderId="18" xfId="0" applyNumberFormat="1" applyFont="1" applyFill="1" applyBorder="1" applyAlignment="1" applyProtection="1">
      <alignment horizontal="center" vertical="center"/>
    </xf>
    <xf numFmtId="0" fontId="11" fillId="3" borderId="49" xfId="0" applyFont="1" applyFill="1" applyBorder="1" applyAlignment="1" applyProtection="1">
      <alignment horizontal="center" vertical="center"/>
    </xf>
    <xf numFmtId="0" fontId="11" fillId="3" borderId="22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11" fillId="3" borderId="5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4" fillId="5" borderId="3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0" fontId="14" fillId="2" borderId="22" xfId="0" applyFont="1" applyFill="1" applyBorder="1" applyAlignment="1" applyProtection="1">
      <alignment horizontal="left" vertical="center"/>
    </xf>
    <xf numFmtId="0" fontId="5" fillId="5" borderId="28" xfId="0" applyFont="1" applyFill="1" applyBorder="1" applyAlignment="1">
      <alignment horizontal="center"/>
    </xf>
    <xf numFmtId="166" fontId="20" fillId="7" borderId="30" xfId="0" applyNumberFormat="1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left" wrapText="1"/>
    </xf>
    <xf numFmtId="49" fontId="4" fillId="8" borderId="18" xfId="0" applyNumberFormat="1" applyFont="1" applyFill="1" applyBorder="1" applyAlignment="1" applyProtection="1">
      <alignment horizont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5" borderId="22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8" borderId="49" xfId="0" applyFont="1" applyFill="1" applyBorder="1" applyAlignment="1">
      <alignment horizontal="center"/>
    </xf>
    <xf numFmtId="0" fontId="4" fillId="5" borderId="0" xfId="0" applyFont="1" applyFill="1" applyAlignment="1" applyProtection="1">
      <alignment horizontal="center"/>
    </xf>
    <xf numFmtId="0" fontId="4" fillId="5" borderId="63" xfId="0" applyFont="1" applyFill="1" applyBorder="1" applyAlignment="1" applyProtection="1">
      <alignment horizontal="center" vertical="center" wrapText="1"/>
    </xf>
    <xf numFmtId="0" fontId="4" fillId="5" borderId="61" xfId="0" applyFont="1" applyFill="1" applyBorder="1" applyAlignment="1" applyProtection="1">
      <alignment horizontal="center" vertical="center" wrapText="1"/>
    </xf>
    <xf numFmtId="0" fontId="4" fillId="0" borderId="61" xfId="0" applyNumberFormat="1" applyFont="1" applyFill="1" applyBorder="1" applyAlignment="1" applyProtection="1">
      <alignment horizontal="center" vertical="center" wrapText="1"/>
    </xf>
    <xf numFmtId="0" fontId="4" fillId="0" borderId="62" xfId="0" applyNumberFormat="1" applyFont="1" applyFill="1" applyBorder="1" applyAlignment="1" applyProtection="1">
      <alignment horizontal="center" vertical="center" wrapText="1"/>
    </xf>
    <xf numFmtId="0" fontId="4" fillId="0" borderId="35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/>
    </xf>
    <xf numFmtId="0" fontId="16" fillId="5" borderId="8" xfId="0" applyFont="1" applyFill="1" applyBorder="1" applyAlignment="1" applyProtection="1">
      <alignment horizontal="center" wrapText="1"/>
    </xf>
    <xf numFmtId="0" fontId="36" fillId="5" borderId="17" xfId="0" applyFont="1" applyFill="1" applyBorder="1" applyAlignment="1" applyProtection="1">
      <alignment horizontal="center" vertical="center" wrapText="1"/>
    </xf>
    <xf numFmtId="0" fontId="37" fillId="5" borderId="0" xfId="0" applyFont="1" applyFill="1" applyBorder="1" applyAlignment="1"/>
    <xf numFmtId="49" fontId="3" fillId="0" borderId="0" xfId="0" applyNumberFormat="1" applyFont="1" applyFill="1" applyAlignment="1" applyProtection="1">
      <alignment horizontal="left"/>
    </xf>
    <xf numFmtId="49" fontId="8" fillId="0" borderId="0" xfId="0" applyNumberFormat="1" applyFont="1" applyProtection="1"/>
    <xf numFmtId="49" fontId="6" fillId="0" borderId="0" xfId="0" applyNumberFormat="1" applyFont="1" applyProtection="1"/>
    <xf numFmtId="49" fontId="10" fillId="0" borderId="0" xfId="0" applyNumberFormat="1" applyFont="1" applyProtection="1"/>
    <xf numFmtId="49" fontId="13" fillId="0" borderId="0" xfId="0" applyNumberFormat="1" applyFont="1" applyProtection="1"/>
    <xf numFmtId="49" fontId="5" fillId="0" borderId="0" xfId="0" applyNumberFormat="1" applyFont="1" applyProtection="1"/>
    <xf numFmtId="166" fontId="35" fillId="7" borderId="30" xfId="0" applyNumberFormat="1" applyFont="1" applyFill="1" applyBorder="1" applyAlignment="1" applyProtection="1">
      <alignment horizontal="center" vertical="center" wrapText="1"/>
    </xf>
    <xf numFmtId="0" fontId="4" fillId="5" borderId="61" xfId="0" applyFont="1" applyFill="1" applyBorder="1" applyAlignment="1" applyProtection="1">
      <alignment horizontal="center"/>
    </xf>
    <xf numFmtId="0" fontId="4" fillId="0" borderId="61" xfId="0" applyFont="1" applyBorder="1" applyAlignment="1" applyProtection="1">
      <alignment horizontal="left" wrapText="1"/>
    </xf>
    <xf numFmtId="0" fontId="4" fillId="0" borderId="62" xfId="0" applyFont="1" applyBorder="1" applyAlignment="1" applyProtection="1">
      <alignment horizontal="center" vertical="center"/>
    </xf>
    <xf numFmtId="0" fontId="28" fillId="5" borderId="63" xfId="0" applyFont="1" applyFill="1" applyBorder="1" applyAlignment="1">
      <alignment horizontal="center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1" fontId="4" fillId="0" borderId="48" xfId="0" applyNumberFormat="1" applyFont="1" applyBorder="1" applyAlignment="1" applyProtection="1">
      <alignment horizontal="center" vertical="center"/>
      <protection locked="0"/>
    </xf>
    <xf numFmtId="0" fontId="30" fillId="5" borderId="0" xfId="0" applyFont="1" applyFill="1" applyBorder="1" applyAlignment="1" applyProtection="1">
      <alignment horizontal="center" vertical="center" wrapText="1"/>
    </xf>
    <xf numFmtId="0" fontId="5" fillId="0" borderId="34" xfId="0" applyFont="1" applyBorder="1" applyAlignment="1">
      <alignment horizontal="center"/>
    </xf>
    <xf numFmtId="1" fontId="6" fillId="3" borderId="74" xfId="0" applyNumberFormat="1" applyFont="1" applyFill="1" applyBorder="1" applyAlignment="1" applyProtection="1">
      <alignment horizontal="center" vertical="center"/>
      <protection locked="0"/>
    </xf>
    <xf numFmtId="1" fontId="6" fillId="6" borderId="76" xfId="0" applyNumberFormat="1" applyFont="1" applyFill="1" applyBorder="1" applyAlignment="1" applyProtection="1">
      <alignment horizontal="center" vertical="center"/>
      <protection locked="0"/>
    </xf>
    <xf numFmtId="1" fontId="4" fillId="0" borderId="76" xfId="0" applyNumberFormat="1" applyFont="1" applyBorder="1" applyAlignment="1" applyProtection="1">
      <alignment horizontal="center"/>
      <protection locked="0"/>
    </xf>
    <xf numFmtId="1" fontId="4" fillId="6" borderId="76" xfId="0" applyNumberFormat="1" applyFont="1" applyFill="1" applyBorder="1" applyAlignment="1" applyProtection="1">
      <alignment horizontal="center" vertical="center"/>
      <protection locked="0"/>
    </xf>
    <xf numFmtId="1" fontId="4" fillId="3" borderId="74" xfId="0" applyNumberFormat="1" applyFont="1" applyFill="1" applyBorder="1" applyAlignment="1" applyProtection="1">
      <alignment horizontal="center" vertical="center"/>
      <protection locked="0"/>
    </xf>
    <xf numFmtId="1" fontId="4" fillId="3" borderId="76" xfId="0" applyNumberFormat="1" applyFont="1" applyFill="1" applyBorder="1" applyAlignment="1" applyProtection="1">
      <alignment horizontal="center" vertical="center"/>
      <protection locked="0"/>
    </xf>
    <xf numFmtId="1" fontId="4" fillId="0" borderId="78" xfId="0" applyNumberFormat="1" applyFont="1" applyBorder="1" applyAlignment="1" applyProtection="1">
      <alignment horizontal="center"/>
      <protection locked="0"/>
    </xf>
    <xf numFmtId="1" fontId="4" fillId="3" borderId="80" xfId="0" applyNumberFormat="1" applyFont="1" applyFill="1" applyBorder="1" applyAlignment="1" applyProtection="1">
      <alignment horizontal="center" vertical="center"/>
      <protection locked="0"/>
    </xf>
    <xf numFmtId="0" fontId="11" fillId="3" borderId="80" xfId="0" applyFont="1" applyFill="1" applyBorder="1" applyAlignment="1" applyProtection="1">
      <alignment horizontal="center" vertical="center"/>
      <protection locked="0"/>
    </xf>
    <xf numFmtId="0" fontId="4" fillId="6" borderId="76" xfId="0" applyFont="1" applyFill="1" applyBorder="1" applyAlignment="1" applyProtection="1">
      <alignment horizontal="center" vertical="center"/>
      <protection locked="0"/>
    </xf>
    <xf numFmtId="1" fontId="4" fillId="0" borderId="82" xfId="0" applyNumberFormat="1" applyFont="1" applyBorder="1" applyAlignment="1" applyProtection="1">
      <alignment horizontal="center"/>
      <protection locked="0"/>
    </xf>
    <xf numFmtId="0" fontId="4" fillId="3" borderId="74" xfId="0" applyFont="1" applyFill="1" applyBorder="1" applyAlignment="1" applyProtection="1">
      <alignment horizontal="center" vertical="center"/>
      <protection locked="0"/>
    </xf>
    <xf numFmtId="1" fontId="11" fillId="6" borderId="76" xfId="0" applyNumberFormat="1" applyFont="1" applyFill="1" applyBorder="1" applyAlignment="1" applyProtection="1">
      <alignment horizontal="center" vertical="center"/>
      <protection locked="0"/>
    </xf>
    <xf numFmtId="1" fontId="4" fillId="0" borderId="84" xfId="0" applyNumberFormat="1" applyFont="1" applyBorder="1" applyAlignment="1" applyProtection="1">
      <alignment horizontal="center"/>
      <protection locked="0"/>
    </xf>
    <xf numFmtId="1" fontId="4" fillId="0" borderId="86" xfId="0" applyNumberFormat="1" applyFont="1" applyBorder="1" applyAlignment="1" applyProtection="1">
      <alignment horizontal="center"/>
      <protection locked="0"/>
    </xf>
    <xf numFmtId="2" fontId="34" fillId="7" borderId="28" xfId="0" applyNumberFormat="1" applyFont="1" applyFill="1" applyBorder="1" applyAlignment="1" applyProtection="1">
      <alignment horizontal="center" vertical="center" wrapText="1"/>
    </xf>
    <xf numFmtId="165" fontId="4" fillId="7" borderId="90" xfId="0" applyNumberFormat="1" applyFont="1" applyFill="1" applyBorder="1" applyAlignment="1" applyProtection="1">
      <alignment horizontal="center"/>
    </xf>
    <xf numFmtId="0" fontId="26" fillId="3" borderId="42" xfId="0" applyFont="1" applyFill="1" applyBorder="1" applyAlignment="1" applyProtection="1">
      <alignment horizontal="center" vertical="center"/>
    </xf>
    <xf numFmtId="0" fontId="26" fillId="6" borderId="43" xfId="0" applyFont="1" applyFill="1" applyBorder="1" applyAlignment="1" applyProtection="1">
      <alignment horizontal="center" vertical="center"/>
    </xf>
    <xf numFmtId="168" fontId="25" fillId="7" borderId="43" xfId="0" applyNumberFormat="1" applyFont="1" applyFill="1" applyBorder="1" applyAlignment="1" applyProtection="1">
      <alignment horizontal="center"/>
    </xf>
    <xf numFmtId="0" fontId="25" fillId="6" borderId="43" xfId="0" applyFont="1" applyFill="1" applyBorder="1" applyAlignment="1" applyProtection="1">
      <alignment horizontal="center" vertical="center"/>
    </xf>
    <xf numFmtId="0" fontId="25" fillId="3" borderId="42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25" fillId="3" borderId="43" xfId="0" applyFont="1" applyFill="1" applyBorder="1" applyAlignment="1" applyProtection="1">
      <alignment horizontal="center" vertical="center"/>
    </xf>
    <xf numFmtId="0" fontId="25" fillId="3" borderId="59" xfId="0" applyFont="1" applyFill="1" applyBorder="1" applyAlignment="1" applyProtection="1">
      <alignment horizontal="center" vertical="center"/>
    </xf>
    <xf numFmtId="165" fontId="25" fillId="7" borderId="43" xfId="0" applyNumberFormat="1" applyFont="1" applyFill="1" applyBorder="1" applyAlignment="1" applyProtection="1">
      <alignment horizontal="center"/>
    </xf>
    <xf numFmtId="164" fontId="25" fillId="6" borderId="43" xfId="0" applyNumberFormat="1" applyFont="1" applyFill="1" applyBorder="1" applyAlignment="1" applyProtection="1">
      <alignment horizontal="center" vertical="center"/>
    </xf>
    <xf numFmtId="1" fontId="25" fillId="7" borderId="85" xfId="0" applyNumberFormat="1" applyFont="1" applyFill="1" applyBorder="1" applyAlignment="1" applyProtection="1">
      <alignment horizontal="center"/>
    </xf>
    <xf numFmtId="2" fontId="6" fillId="3" borderId="75" xfId="0" applyNumberFormat="1" applyFont="1" applyFill="1" applyBorder="1" applyAlignment="1" applyProtection="1">
      <alignment horizontal="center" vertical="center"/>
    </xf>
    <xf numFmtId="2" fontId="6" fillId="6" borderId="77" xfId="0" applyNumberFormat="1" applyFont="1" applyFill="1" applyBorder="1" applyAlignment="1" applyProtection="1">
      <alignment horizontal="center" vertical="center"/>
    </xf>
    <xf numFmtId="2" fontId="4" fillId="7" borderId="77" xfId="0" applyNumberFormat="1" applyFont="1" applyFill="1" applyBorder="1" applyAlignment="1" applyProtection="1">
      <alignment horizontal="center"/>
    </xf>
    <xf numFmtId="2" fontId="4" fillId="6" borderId="77" xfId="0" applyNumberFormat="1" applyFont="1" applyFill="1" applyBorder="1" applyAlignment="1" applyProtection="1">
      <alignment horizontal="center" vertical="center"/>
    </xf>
    <xf numFmtId="2" fontId="4" fillId="3" borderId="75" xfId="0" applyNumberFormat="1" applyFont="1" applyFill="1" applyBorder="1" applyAlignment="1" applyProtection="1">
      <alignment horizontal="center" vertical="center"/>
    </xf>
    <xf numFmtId="2" fontId="4" fillId="3" borderId="77" xfId="0" applyNumberFormat="1" applyFont="1" applyFill="1" applyBorder="1" applyAlignment="1" applyProtection="1">
      <alignment horizontal="center" vertical="center"/>
    </xf>
    <xf numFmtId="2" fontId="4" fillId="7" borderId="79" xfId="0" applyNumberFormat="1" applyFont="1" applyFill="1" applyBorder="1" applyAlignment="1" applyProtection="1">
      <alignment horizontal="center"/>
    </xf>
    <xf numFmtId="2" fontId="4" fillId="3" borderId="81" xfId="0" applyNumberFormat="1" applyFont="1" applyFill="1" applyBorder="1" applyAlignment="1" applyProtection="1">
      <alignment horizontal="center" vertical="center"/>
    </xf>
    <xf numFmtId="2" fontId="11" fillId="3" borderId="81" xfId="0" applyNumberFormat="1" applyFont="1" applyFill="1" applyBorder="1" applyAlignment="1" applyProtection="1">
      <alignment horizontal="center" vertical="center"/>
    </xf>
    <xf numFmtId="2" fontId="4" fillId="7" borderId="83" xfId="0" applyNumberFormat="1" applyFont="1" applyFill="1" applyBorder="1" applyAlignment="1" applyProtection="1">
      <alignment horizontal="center"/>
    </xf>
    <xf numFmtId="2" fontId="4" fillId="7" borderId="87" xfId="0" applyNumberFormat="1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center"/>
    </xf>
    <xf numFmtId="2" fontId="34" fillId="7" borderId="33" xfId="0" applyNumberFormat="1" applyFont="1" applyFill="1" applyBorder="1" applyAlignment="1" applyProtection="1">
      <alignment horizontal="center" vertical="center" wrapText="1"/>
    </xf>
    <xf numFmtId="168" fontId="4" fillId="8" borderId="93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29" fillId="2" borderId="38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4" fillId="2" borderId="52" xfId="0" applyFont="1" applyFill="1" applyBorder="1" applyAlignment="1" applyProtection="1">
      <alignment horizontal="center" vertical="center"/>
      <protection hidden="1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Font="1" applyFill="1" applyBorder="1" applyAlignment="1" applyProtection="1">
      <alignment horizontal="left" vertical="center"/>
    </xf>
    <xf numFmtId="49" fontId="11" fillId="0" borderId="4" xfId="0" applyNumberFormat="1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29" fillId="0" borderId="5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165" fontId="25" fillId="8" borderId="50" xfId="0" applyNumberFormat="1" applyFont="1" applyFill="1" applyBorder="1" applyAlignment="1" applyProtection="1">
      <alignment horizontal="center" vertical="center"/>
      <protection hidden="1"/>
    </xf>
    <xf numFmtId="1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left" vertical="center"/>
    </xf>
    <xf numFmtId="49" fontId="11" fillId="0" borderId="18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1" fontId="4" fillId="0" borderId="53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 vertical="center"/>
    </xf>
    <xf numFmtId="49" fontId="3" fillId="4" borderId="4" xfId="0" applyNumberFormat="1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29" fillId="4" borderId="57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4" fillId="4" borderId="50" xfId="0" applyFont="1" applyFill="1" applyBorder="1" applyAlignment="1" applyProtection="1">
      <alignment horizontal="center" vertical="center"/>
      <protection hidden="1"/>
    </xf>
    <xf numFmtId="0" fontId="4" fillId="4" borderId="47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29" fillId="0" borderId="5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4" borderId="54" xfId="0" applyFont="1" applyFill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7" borderId="0" xfId="0" applyFont="1" applyFill="1" applyBorder="1" applyAlignment="1">
      <alignment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7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6" xfId="0" applyFont="1" applyFill="1" applyBorder="1" applyAlignment="1" applyProtection="1">
      <alignment horizontal="left" vertical="center"/>
    </xf>
    <xf numFmtId="49" fontId="11" fillId="0" borderId="6" xfId="0" applyNumberFormat="1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49" fontId="4" fillId="0" borderId="6" xfId="0" applyNumberFormat="1" applyFont="1" applyBorder="1" applyAlignment="1" applyProtection="1">
      <alignment horizontal="center" vertical="center"/>
    </xf>
    <xf numFmtId="0" fontId="29" fillId="0" borderId="58" xfId="0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29" fillId="3" borderId="38" xfId="0" applyFont="1" applyFill="1" applyBorder="1" applyAlignment="1" applyProtection="1">
      <alignment horizontal="center" vertical="center"/>
    </xf>
    <xf numFmtId="0" fontId="4" fillId="3" borderId="55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1" fontId="4" fillId="0" borderId="91" xfId="0" applyNumberFormat="1" applyFont="1" applyBorder="1" applyAlignment="1" applyProtection="1">
      <alignment horizontal="center" vertical="center"/>
      <protection locked="0"/>
    </xf>
    <xf numFmtId="165" fontId="4" fillId="8" borderId="93" xfId="0" applyNumberFormat="1" applyFont="1" applyFill="1" applyBorder="1" applyAlignment="1" applyProtection="1">
      <alignment horizontal="center" vertical="center"/>
    </xf>
    <xf numFmtId="0" fontId="4" fillId="4" borderId="93" xfId="0" applyFont="1" applyFill="1" applyBorder="1" applyAlignment="1" applyProtection="1">
      <alignment horizontal="center" vertical="center"/>
    </xf>
    <xf numFmtId="168" fontId="4" fillId="8" borderId="94" xfId="0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left" vertical="center"/>
    </xf>
    <xf numFmtId="49" fontId="4" fillId="0" borderId="61" xfId="0" applyNumberFormat="1" applyFont="1" applyBorder="1" applyAlignment="1" applyProtection="1">
      <alignment horizontal="center" vertical="center"/>
    </xf>
    <xf numFmtId="1" fontId="4" fillId="0" borderId="64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167" fontId="4" fillId="0" borderId="6" xfId="0" applyNumberFormat="1" applyFont="1" applyFill="1" applyBorder="1" applyAlignment="1" applyProtection="1">
      <alignment horizontal="center" vertical="center"/>
    </xf>
    <xf numFmtId="0" fontId="29" fillId="0" borderId="58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left" vertical="center" wrapText="1"/>
    </xf>
    <xf numFmtId="0" fontId="16" fillId="5" borderId="0" xfId="0" applyFont="1" applyFill="1" applyBorder="1" applyAlignment="1" applyProtection="1">
      <alignment horizontal="center" wrapText="1"/>
      <protection locked="0"/>
    </xf>
    <xf numFmtId="1" fontId="4" fillId="0" borderId="86" xfId="0" applyNumberFormat="1" applyFont="1" applyBorder="1" applyAlignment="1" applyProtection="1">
      <alignment horizontal="center" vertical="center"/>
      <protection locked="0"/>
    </xf>
    <xf numFmtId="0" fontId="4" fillId="2" borderId="74" xfId="0" applyFont="1" applyFill="1" applyBorder="1" applyAlignment="1" applyProtection="1">
      <alignment horizontal="center" vertical="center"/>
      <protection locked="0"/>
    </xf>
    <xf numFmtId="0" fontId="4" fillId="2" borderId="75" xfId="0" applyFont="1" applyFill="1" applyBorder="1" applyAlignment="1" applyProtection="1">
      <alignment horizontal="center" vertical="center"/>
      <protection hidden="1"/>
    </xf>
    <xf numFmtId="1" fontId="4" fillId="0" borderId="76" xfId="0" applyNumberFormat="1" applyFont="1" applyBorder="1" applyAlignment="1" applyProtection="1">
      <alignment horizontal="center" vertical="center"/>
      <protection locked="0"/>
    </xf>
    <xf numFmtId="2" fontId="4" fillId="8" borderId="77" xfId="0" applyNumberFormat="1" applyFont="1" applyFill="1" applyBorder="1" applyAlignment="1" applyProtection="1">
      <alignment horizontal="center" vertical="center"/>
      <protection hidden="1"/>
    </xf>
    <xf numFmtId="1" fontId="4" fillId="0" borderId="80" xfId="0" applyNumberFormat="1" applyFont="1" applyBorder="1" applyAlignment="1" applyProtection="1">
      <alignment horizontal="center" vertical="center"/>
      <protection locked="0"/>
    </xf>
    <xf numFmtId="2" fontId="4" fillId="8" borderId="81" xfId="0" applyNumberFormat="1" applyFont="1" applyFill="1" applyBorder="1" applyAlignment="1" applyProtection="1">
      <alignment horizontal="center" vertical="center"/>
      <protection hidden="1"/>
    </xf>
    <xf numFmtId="0" fontId="4" fillId="4" borderId="76" xfId="0" applyFont="1" applyFill="1" applyBorder="1" applyAlignment="1" applyProtection="1">
      <alignment horizontal="center" vertical="center"/>
      <protection locked="0"/>
    </xf>
    <xf numFmtId="0" fontId="4" fillId="4" borderId="77" xfId="0" applyFont="1" applyFill="1" applyBorder="1" applyAlignment="1" applyProtection="1">
      <alignment horizontal="center" vertical="center"/>
      <protection hidden="1"/>
    </xf>
    <xf numFmtId="1" fontId="4" fillId="0" borderId="96" xfId="0" applyNumberFormat="1" applyFont="1" applyFill="1" applyBorder="1" applyAlignment="1" applyProtection="1">
      <alignment horizontal="center" vertical="center"/>
    </xf>
    <xf numFmtId="2" fontId="4" fillId="8" borderId="83" xfId="0" applyNumberFormat="1" applyFont="1" applyFill="1" applyBorder="1" applyAlignment="1" applyProtection="1">
      <alignment horizontal="center" vertical="center"/>
      <protection hidden="1"/>
    </xf>
    <xf numFmtId="1" fontId="4" fillId="0" borderId="84" xfId="0" applyNumberFormat="1" applyFont="1" applyBorder="1" applyAlignment="1" applyProtection="1">
      <alignment horizontal="center" vertical="center"/>
      <protection locked="0"/>
    </xf>
    <xf numFmtId="2" fontId="4" fillId="8" borderId="87" xfId="0" applyNumberFormat="1" applyFont="1" applyFill="1" applyBorder="1" applyAlignment="1" applyProtection="1">
      <alignment horizontal="center" vertical="center"/>
      <protection hidden="1"/>
    </xf>
    <xf numFmtId="0" fontId="4" fillId="2" borderId="74" xfId="0" applyFont="1" applyFill="1" applyBorder="1" applyAlignment="1" applyProtection="1">
      <alignment horizontal="center"/>
      <protection locked="0"/>
    </xf>
    <xf numFmtId="1" fontId="4" fillId="0" borderId="78" xfId="0" applyNumberFormat="1" applyFont="1" applyBorder="1" applyAlignment="1" applyProtection="1">
      <alignment horizontal="center" vertical="center"/>
      <protection locked="0"/>
    </xf>
    <xf numFmtId="168" fontId="4" fillId="8" borderId="97" xfId="0" applyNumberFormat="1" applyFont="1" applyFill="1" applyBorder="1" applyAlignment="1" applyProtection="1">
      <alignment horizontal="center" vertical="center"/>
    </xf>
    <xf numFmtId="165" fontId="4" fillId="8" borderId="97" xfId="0" applyNumberFormat="1" applyFont="1" applyFill="1" applyBorder="1" applyAlignment="1" applyProtection="1">
      <alignment horizontal="center" vertical="center"/>
    </xf>
    <xf numFmtId="165" fontId="4" fillId="8" borderId="98" xfId="0" applyNumberFormat="1" applyFont="1" applyFill="1" applyBorder="1" applyAlignment="1" applyProtection="1">
      <alignment horizontal="center" vertical="center"/>
    </xf>
    <xf numFmtId="0" fontId="27" fillId="5" borderId="36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9" fontId="4" fillId="0" borderId="0" xfId="0" applyNumberFormat="1" applyFont="1" applyFill="1" applyBorder="1" applyAlignment="1" applyProtection="1">
      <alignment horizontal="center" vertical="center"/>
    </xf>
    <xf numFmtId="0" fontId="4" fillId="2" borderId="52" xfId="0" applyFont="1" applyFill="1" applyBorder="1" applyAlignment="1" applyProtection="1">
      <alignment horizontal="center"/>
    </xf>
    <xf numFmtId="165" fontId="4" fillId="8" borderId="50" xfId="0" applyNumberFormat="1" applyFont="1" applyFill="1" applyBorder="1" applyAlignment="1" applyProtection="1">
      <alignment horizontal="center" vertical="center"/>
    </xf>
    <xf numFmtId="165" fontId="4" fillId="8" borderId="65" xfId="0" applyNumberFormat="1" applyFont="1" applyFill="1" applyBorder="1" applyAlignment="1" applyProtection="1">
      <alignment horizontal="center" vertical="center"/>
    </xf>
    <xf numFmtId="165" fontId="4" fillId="2" borderId="52" xfId="0" applyNumberFormat="1" applyFont="1" applyFill="1" applyBorder="1" applyAlignment="1" applyProtection="1">
      <alignment horizontal="center" vertical="center"/>
    </xf>
    <xf numFmtId="0" fontId="4" fillId="2" borderId="52" xfId="0" applyFont="1" applyFill="1" applyBorder="1" applyAlignment="1" applyProtection="1">
      <alignment horizontal="center" vertical="center"/>
    </xf>
    <xf numFmtId="0" fontId="4" fillId="2" borderId="75" xfId="0" applyFont="1" applyFill="1" applyBorder="1" applyAlignment="1" applyProtection="1">
      <alignment horizontal="center"/>
    </xf>
    <xf numFmtId="2" fontId="4" fillId="8" borderId="77" xfId="0" applyNumberFormat="1" applyFont="1" applyFill="1" applyBorder="1" applyAlignment="1" applyProtection="1">
      <alignment horizontal="center" vertical="center"/>
    </xf>
    <xf numFmtId="2" fontId="4" fillId="8" borderId="79" xfId="0" applyNumberFormat="1" applyFont="1" applyFill="1" applyBorder="1" applyAlignment="1" applyProtection="1">
      <alignment horizontal="center" vertical="center"/>
    </xf>
    <xf numFmtId="0" fontId="4" fillId="2" borderId="75" xfId="0" applyFont="1" applyFill="1" applyBorder="1" applyAlignment="1" applyProtection="1">
      <alignment horizontal="center" vertical="center"/>
    </xf>
    <xf numFmtId="2" fontId="4" fillId="8" borderId="87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vertical="center" wrapText="1"/>
    </xf>
    <xf numFmtId="49" fontId="3" fillId="10" borderId="27" xfId="0" applyNumberFormat="1" applyFont="1" applyFill="1" applyBorder="1" applyAlignment="1" applyProtection="1">
      <alignment vertical="center"/>
    </xf>
    <xf numFmtId="0" fontId="4" fillId="3" borderId="14" xfId="0" applyFont="1" applyFill="1" applyBorder="1" applyAlignment="1" applyProtection="1">
      <alignment vertical="center"/>
    </xf>
    <xf numFmtId="0" fontId="4" fillId="3" borderId="26" xfId="0" applyFont="1" applyFill="1" applyBorder="1" applyAlignment="1" applyProtection="1">
      <alignment vertical="center"/>
    </xf>
    <xf numFmtId="0" fontId="4" fillId="5" borderId="3" xfId="0" applyFont="1" applyFill="1" applyBorder="1" applyAlignment="1">
      <alignment vertical="center"/>
    </xf>
    <xf numFmtId="0" fontId="4" fillId="6" borderId="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/>
    </xf>
    <xf numFmtId="0" fontId="7" fillId="2" borderId="18" xfId="0" applyFont="1" applyFill="1" applyBorder="1" applyAlignment="1" applyProtection="1">
      <alignment vertical="center" wrapText="1"/>
    </xf>
    <xf numFmtId="0" fontId="4" fillId="3" borderId="22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vertical="center" wrapText="1"/>
    </xf>
    <xf numFmtId="0" fontId="4" fillId="0" borderId="18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61" xfId="0" applyFont="1" applyFill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4" fillId="5" borderId="5" xfId="0" applyFont="1" applyFill="1" applyBorder="1" applyAlignment="1">
      <alignment vertical="center"/>
    </xf>
    <xf numFmtId="0" fontId="16" fillId="5" borderId="7" xfId="0" applyFont="1" applyFill="1" applyBorder="1" applyAlignment="1" applyProtection="1">
      <alignment horizontal="center"/>
    </xf>
    <xf numFmtId="0" fontId="16" fillId="5" borderId="0" xfId="0" applyFont="1" applyFill="1" applyBorder="1" applyAlignment="1">
      <alignment horizont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0" fontId="16" fillId="5" borderId="19" xfId="0" applyFont="1" applyFill="1" applyBorder="1" applyAlignment="1" applyProtection="1">
      <alignment horizontal="center"/>
    </xf>
    <xf numFmtId="0" fontId="16" fillId="5" borderId="20" xfId="0" applyFont="1" applyFill="1" applyBorder="1" applyAlignment="1" applyProtection="1">
      <alignment horizontal="center"/>
    </xf>
    <xf numFmtId="2" fontId="6" fillId="7" borderId="0" xfId="0" applyNumberFormat="1" applyFont="1" applyFill="1" applyAlignment="1">
      <alignment horizontal="center" vertical="center"/>
    </xf>
    <xf numFmtId="2" fontId="6" fillId="7" borderId="0" xfId="2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2" fontId="5" fillId="7" borderId="0" xfId="0" applyNumberFormat="1" applyFont="1" applyFill="1" applyAlignment="1">
      <alignment horizontal="center" vertical="center"/>
    </xf>
    <xf numFmtId="2" fontId="5" fillId="7" borderId="0" xfId="2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27" fillId="5" borderId="33" xfId="0" applyFont="1" applyFill="1" applyBorder="1" applyAlignment="1">
      <alignment horizontal="center" vertical="center"/>
    </xf>
    <xf numFmtId="1" fontId="4" fillId="3" borderId="102" xfId="0" applyNumberFormat="1" applyFont="1" applyFill="1" applyBorder="1" applyAlignment="1" applyProtection="1">
      <alignment vertical="center"/>
      <protection locked="0"/>
    </xf>
    <xf numFmtId="1" fontId="4" fillId="0" borderId="104" xfId="0" applyNumberFormat="1" applyFont="1" applyBorder="1" applyAlignment="1" applyProtection="1">
      <alignment horizontal="center" vertical="center"/>
      <protection locked="0"/>
    </xf>
    <xf numFmtId="1" fontId="4" fillId="3" borderId="102" xfId="0" applyNumberFormat="1" applyFont="1" applyFill="1" applyBorder="1" applyAlignment="1" applyProtection="1">
      <alignment horizontal="center" vertical="center"/>
      <protection locked="0"/>
    </xf>
    <xf numFmtId="1" fontId="4" fillId="6" borderId="104" xfId="0" applyNumberFormat="1" applyFont="1" applyFill="1" applyBorder="1" applyAlignment="1" applyProtection="1">
      <alignment horizontal="center" vertical="center"/>
      <protection locked="0"/>
    </xf>
    <xf numFmtId="1" fontId="4" fillId="3" borderId="104" xfId="0" applyNumberFormat="1" applyFont="1" applyFill="1" applyBorder="1" applyAlignment="1" applyProtection="1">
      <alignment horizontal="center" vertical="center"/>
      <protection locked="0"/>
    </xf>
    <xf numFmtId="1" fontId="4" fillId="0" borderId="106" xfId="0" applyNumberFormat="1" applyFont="1" applyBorder="1" applyAlignment="1" applyProtection="1">
      <alignment horizontal="center" vertical="center"/>
      <protection locked="0"/>
    </xf>
    <xf numFmtId="1" fontId="4" fillId="3" borderId="108" xfId="0" applyNumberFormat="1" applyFont="1" applyFill="1" applyBorder="1" applyAlignment="1" applyProtection="1">
      <alignment horizontal="center" vertical="center"/>
      <protection locked="0"/>
    </xf>
    <xf numFmtId="0" fontId="4" fillId="3" borderId="108" xfId="0" applyFont="1" applyFill="1" applyBorder="1" applyAlignment="1" applyProtection="1">
      <alignment horizontal="center" vertical="center"/>
      <protection locked="0"/>
    </xf>
    <xf numFmtId="0" fontId="4" fillId="3" borderId="102" xfId="0" applyFont="1" applyFill="1" applyBorder="1" applyAlignment="1" applyProtection="1">
      <alignment horizontal="center" vertical="center"/>
      <protection locked="0"/>
    </xf>
    <xf numFmtId="168" fontId="4" fillId="7" borderId="43" xfId="0" applyNumberFormat="1" applyFont="1" applyFill="1" applyBorder="1" applyAlignment="1" applyProtection="1">
      <alignment horizontal="center"/>
    </xf>
    <xf numFmtId="1" fontId="4" fillId="0" borderId="110" xfId="0" applyNumberFormat="1" applyFont="1" applyBorder="1" applyAlignment="1" applyProtection="1">
      <alignment horizontal="center" vertical="center"/>
      <protection locked="0"/>
    </xf>
    <xf numFmtId="168" fontId="4" fillId="7" borderId="86" xfId="0" applyNumberFormat="1" applyFont="1" applyFill="1" applyBorder="1" applyAlignment="1" applyProtection="1">
      <alignment horizont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9" fontId="6" fillId="0" borderId="0" xfId="2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1" fontId="4" fillId="2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63" xfId="0" applyFont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center" vertical="center"/>
    </xf>
    <xf numFmtId="0" fontId="29" fillId="0" borderId="66" xfId="0" applyFont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9" fontId="6" fillId="0" borderId="0" xfId="2" applyFont="1" applyBorder="1" applyAlignment="1" applyProtection="1">
      <alignment vertical="center"/>
    </xf>
    <xf numFmtId="168" fontId="4" fillId="8" borderId="60" xfId="0" applyNumberFormat="1" applyFont="1" applyFill="1" applyBorder="1" applyAlignment="1" applyProtection="1">
      <alignment horizontal="center" vertical="center"/>
    </xf>
    <xf numFmtId="168" fontId="4" fillId="8" borderId="10" xfId="0" applyNumberFormat="1" applyFont="1" applyFill="1" applyBorder="1" applyAlignment="1" applyProtection="1">
      <alignment horizontal="center" vertical="center"/>
    </xf>
    <xf numFmtId="169" fontId="4" fillId="8" borderId="10" xfId="0" applyNumberFormat="1" applyFont="1" applyFill="1" applyBorder="1" applyAlignment="1" applyProtection="1">
      <alignment horizontal="center" vertical="center"/>
    </xf>
    <xf numFmtId="169" fontId="4" fillId="2" borderId="39" xfId="0" applyNumberFormat="1" applyFont="1" applyFill="1" applyBorder="1" applyAlignment="1" applyProtection="1">
      <alignment horizontal="center" vertical="center"/>
    </xf>
    <xf numFmtId="165" fontId="4" fillId="8" borderId="67" xfId="0" applyNumberFormat="1" applyFont="1" applyFill="1" applyBorder="1" applyAlignment="1" applyProtection="1">
      <alignment horizontal="center" vertical="center"/>
    </xf>
    <xf numFmtId="165" fontId="4" fillId="8" borderId="68" xfId="0" applyNumberFormat="1" applyFont="1" applyFill="1" applyBorder="1" applyAlignment="1" applyProtection="1">
      <alignment horizontal="center" vertical="center"/>
    </xf>
    <xf numFmtId="0" fontId="4" fillId="4" borderId="50" xfId="0" applyFont="1" applyFill="1" applyBorder="1" applyAlignment="1" applyProtection="1">
      <alignment horizontal="center" vertical="center"/>
    </xf>
    <xf numFmtId="1" fontId="4" fillId="2" borderId="52" xfId="0" applyNumberFormat="1" applyFont="1" applyFill="1" applyBorder="1" applyAlignment="1" applyProtection="1">
      <alignment horizontal="center" vertical="center"/>
    </xf>
    <xf numFmtId="0" fontId="4" fillId="2" borderId="111" xfId="0" applyFont="1" applyFill="1" applyBorder="1" applyAlignment="1" applyProtection="1">
      <alignment horizontal="center" vertical="center"/>
    </xf>
    <xf numFmtId="2" fontId="4" fillId="8" borderId="113" xfId="0" applyNumberFormat="1" applyFont="1" applyFill="1" applyBorder="1" applyAlignment="1" applyProtection="1">
      <alignment horizontal="center" vertical="center"/>
    </xf>
    <xf numFmtId="0" fontId="4" fillId="4" borderId="113" xfId="0" applyFont="1" applyFill="1" applyBorder="1" applyAlignment="1" applyProtection="1">
      <alignment horizontal="center" vertical="center"/>
    </xf>
    <xf numFmtId="2" fontId="4" fillId="8" borderId="114" xfId="0" applyNumberFormat="1" applyFont="1" applyFill="1" applyBorder="1" applyAlignment="1" applyProtection="1">
      <alignment horizontal="center" vertical="center"/>
    </xf>
    <xf numFmtId="2" fontId="4" fillId="0" borderId="114" xfId="0" applyNumberFormat="1" applyFont="1" applyFill="1" applyBorder="1" applyAlignment="1" applyProtection="1">
      <alignment horizontal="center" vertical="center"/>
    </xf>
    <xf numFmtId="2" fontId="4" fillId="8" borderId="115" xfId="0" applyNumberFormat="1" applyFont="1" applyFill="1" applyBorder="1" applyAlignment="1" applyProtection="1">
      <alignment horizontal="center" vertical="center"/>
    </xf>
    <xf numFmtId="0" fontId="4" fillId="6" borderId="43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</xf>
    <xf numFmtId="0" fontId="4" fillId="3" borderId="59" xfId="0" applyFont="1" applyFill="1" applyBorder="1" applyAlignment="1" applyProtection="1">
      <alignment horizontal="center" vertical="center"/>
    </xf>
    <xf numFmtId="2" fontId="4" fillId="3" borderId="103" xfId="0" applyNumberFormat="1" applyFont="1" applyFill="1" applyBorder="1" applyAlignment="1" applyProtection="1">
      <alignment horizontal="center" vertical="center"/>
    </xf>
    <xf numFmtId="2" fontId="4" fillId="7" borderId="105" xfId="0" applyNumberFormat="1" applyFont="1" applyFill="1" applyBorder="1" applyAlignment="1" applyProtection="1">
      <alignment horizontal="center" vertical="center"/>
    </xf>
    <xf numFmtId="2" fontId="4" fillId="6" borderId="105" xfId="0" applyNumberFormat="1" applyFont="1" applyFill="1" applyBorder="1" applyAlignment="1" applyProtection="1">
      <alignment horizontal="center" vertical="center"/>
    </xf>
    <xf numFmtId="2" fontId="4" fillId="3" borderId="105" xfId="0" applyNumberFormat="1" applyFont="1" applyFill="1" applyBorder="1" applyAlignment="1" applyProtection="1">
      <alignment horizontal="center" vertical="center"/>
    </xf>
    <xf numFmtId="2" fontId="4" fillId="7" borderId="107" xfId="0" applyNumberFormat="1" applyFont="1" applyFill="1" applyBorder="1" applyAlignment="1" applyProtection="1">
      <alignment horizontal="center" vertical="center"/>
    </xf>
    <xf numFmtId="2" fontId="4" fillId="3" borderId="109" xfId="0" applyNumberFormat="1" applyFont="1" applyFill="1" applyBorder="1" applyAlignment="1" applyProtection="1">
      <alignment horizontal="center" vertical="center"/>
    </xf>
    <xf numFmtId="2" fontId="4" fillId="7" borderId="87" xfId="0" applyNumberFormat="1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49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8" borderId="61" xfId="0" applyFont="1" applyFill="1" applyBorder="1" applyAlignment="1">
      <alignment horizontal="center" vertical="center"/>
    </xf>
    <xf numFmtId="0" fontId="4" fillId="8" borderId="62" xfId="0" applyFont="1" applyFill="1" applyBorder="1" applyAlignment="1">
      <alignment horizontal="center" vertical="center"/>
    </xf>
    <xf numFmtId="49" fontId="16" fillId="5" borderId="0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/>
    </xf>
    <xf numFmtId="49" fontId="3" fillId="7" borderId="0" xfId="0" applyNumberFormat="1" applyFont="1" applyFill="1" applyAlignment="1" applyProtection="1">
      <alignment horizontal="center" vertical="center" wrapText="1"/>
    </xf>
    <xf numFmtId="49" fontId="3" fillId="7" borderId="0" xfId="0" applyNumberFormat="1" applyFont="1" applyFill="1" applyAlignment="1" applyProtection="1">
      <alignment horizontal="center" vertical="center"/>
    </xf>
    <xf numFmtId="49" fontId="6" fillId="7" borderId="0" xfId="0" applyNumberFormat="1" applyFont="1" applyFill="1" applyAlignment="1" applyProtection="1">
      <alignment horizontal="center" vertical="center"/>
    </xf>
    <xf numFmtId="49" fontId="4" fillId="7" borderId="0" xfId="0" applyNumberFormat="1" applyFont="1" applyFill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49" fontId="4" fillId="8" borderId="4" xfId="0" applyNumberFormat="1" applyFont="1" applyFill="1" applyBorder="1" applyAlignment="1" applyProtection="1">
      <alignment horizontal="center" vertical="center"/>
    </xf>
    <xf numFmtId="49" fontId="4" fillId="8" borderId="6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1" fontId="4" fillId="11" borderId="44" xfId="0" applyNumberFormat="1" applyFont="1" applyFill="1" applyBorder="1" applyAlignment="1" applyProtection="1">
      <alignment horizontal="center" vertical="center" wrapText="1"/>
    </xf>
    <xf numFmtId="1" fontId="4" fillId="11" borderId="45" xfId="0" applyNumberFormat="1" applyFont="1" applyFill="1" applyBorder="1" applyAlignment="1" applyProtection="1">
      <alignment horizontal="center" vertical="center" wrapText="1"/>
    </xf>
    <xf numFmtId="2" fontId="3" fillId="5" borderId="0" xfId="0" applyNumberFormat="1" applyFont="1" applyFill="1" applyBorder="1" applyAlignment="1">
      <alignment horizontal="center" vertical="center"/>
    </xf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0" fontId="4" fillId="8" borderId="27" xfId="0" applyNumberFormat="1" applyFont="1" applyFill="1" applyBorder="1" applyAlignment="1" applyProtection="1">
      <alignment horizontal="center" vertical="center" wrapText="1"/>
    </xf>
    <xf numFmtId="0" fontId="4" fillId="8" borderId="6" xfId="0" applyNumberFormat="1" applyFont="1" applyFill="1" applyBorder="1" applyAlignment="1" applyProtection="1">
      <alignment horizontal="center" vertical="center" wrapText="1"/>
    </xf>
    <xf numFmtId="0" fontId="4" fillId="8" borderId="14" xfId="0" applyNumberFormat="1" applyFont="1" applyFill="1" applyBorder="1" applyAlignment="1" applyProtection="1">
      <alignment horizontal="center" vertical="center" wrapText="1"/>
    </xf>
    <xf numFmtId="0" fontId="4" fillId="8" borderId="23" xfId="0" applyNumberFormat="1" applyFont="1" applyFill="1" applyBorder="1" applyAlignment="1" applyProtection="1">
      <alignment horizontal="center" vertical="center" wrapText="1"/>
    </xf>
    <xf numFmtId="2" fontId="15" fillId="3" borderId="69" xfId="0" applyNumberFormat="1" applyFont="1" applyFill="1" applyBorder="1" applyAlignment="1">
      <alignment horizontal="center"/>
    </xf>
    <xf numFmtId="2" fontId="15" fillId="3" borderId="0" xfId="0" applyNumberFormat="1" applyFont="1" applyFill="1" applyBorder="1" applyAlignment="1">
      <alignment horizontal="center"/>
    </xf>
    <xf numFmtId="2" fontId="15" fillId="3" borderId="70" xfId="0" applyNumberFormat="1" applyFont="1" applyFill="1" applyBorder="1" applyAlignment="1">
      <alignment horizontal="center"/>
    </xf>
    <xf numFmtId="1" fontId="4" fillId="11" borderId="71" xfId="0" applyNumberFormat="1" applyFont="1" applyFill="1" applyBorder="1" applyAlignment="1" applyProtection="1">
      <alignment horizontal="center" vertical="center" wrapText="1"/>
    </xf>
    <xf numFmtId="1" fontId="4" fillId="11" borderId="72" xfId="0" applyNumberFormat="1" applyFont="1" applyFill="1" applyBorder="1" applyAlignment="1" applyProtection="1">
      <alignment horizontal="center" vertical="center" wrapText="1"/>
    </xf>
    <xf numFmtId="0" fontId="23" fillId="5" borderId="0" xfId="0" applyFont="1" applyFill="1" applyAlignment="1" applyProtection="1">
      <alignment horizontal="center" vertical="center"/>
      <protection locked="0"/>
    </xf>
    <xf numFmtId="0" fontId="4" fillId="5" borderId="11" xfId="0" applyNumberFormat="1" applyFont="1" applyFill="1" applyBorder="1" applyAlignment="1" applyProtection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19" fillId="7" borderId="28" xfId="0" applyFont="1" applyFill="1" applyBorder="1" applyAlignment="1" applyProtection="1">
      <alignment horizontal="center" vertical="center"/>
    </xf>
    <xf numFmtId="0" fontId="17" fillId="7" borderId="31" xfId="0" applyFont="1" applyFill="1" applyBorder="1" applyAlignment="1" applyProtection="1">
      <alignment horizontal="center" vertical="center"/>
    </xf>
    <xf numFmtId="0" fontId="19" fillId="7" borderId="1" xfId="0" applyFont="1" applyFill="1" applyBorder="1" applyAlignment="1" applyProtection="1">
      <alignment horizontal="center" vertical="center"/>
    </xf>
    <xf numFmtId="0" fontId="19" fillId="7" borderId="2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6" xfId="0" applyNumberFormat="1" applyFont="1" applyFill="1" applyBorder="1" applyAlignment="1" applyProtection="1">
      <alignment horizontal="center" vertical="center" wrapText="1"/>
    </xf>
    <xf numFmtId="0" fontId="4" fillId="5" borderId="37" xfId="0" applyNumberFormat="1" applyFont="1" applyFill="1" applyBorder="1" applyAlignment="1" applyProtection="1">
      <alignment horizontal="center" vertical="center" wrapText="1"/>
    </xf>
    <xf numFmtId="2" fontId="4" fillId="7" borderId="70" xfId="0" applyNumberFormat="1" applyFont="1" applyFill="1" applyBorder="1" applyAlignment="1" applyProtection="1">
      <alignment horizontal="center" vertical="center" wrapText="1"/>
    </xf>
    <xf numFmtId="2" fontId="4" fillId="7" borderId="73" xfId="0" applyNumberFormat="1" applyFont="1" applyFill="1" applyBorder="1" applyAlignment="1" applyProtection="1">
      <alignment horizontal="center" vertical="center" wrapText="1"/>
    </xf>
    <xf numFmtId="1" fontId="25" fillId="7" borderId="40" xfId="0" applyNumberFormat="1" applyFont="1" applyFill="1" applyBorder="1" applyAlignment="1" applyProtection="1">
      <alignment horizontal="center" vertical="center" wrapText="1"/>
    </xf>
    <xf numFmtId="1" fontId="25" fillId="7" borderId="41" xfId="0" applyNumberFormat="1" applyFont="1" applyFill="1" applyBorder="1" applyAlignment="1" applyProtection="1">
      <alignment horizontal="center" vertical="center" wrapText="1"/>
    </xf>
    <xf numFmtId="0" fontId="19" fillId="7" borderId="21" xfId="0" applyFont="1" applyFill="1" applyBorder="1" applyAlignment="1" applyProtection="1">
      <alignment horizontal="center" vertical="center"/>
    </xf>
    <xf numFmtId="0" fontId="19" fillId="7" borderId="29" xfId="0" applyFont="1" applyFill="1" applyBorder="1" applyAlignment="1" applyProtection="1">
      <alignment horizontal="center" vertical="center"/>
    </xf>
    <xf numFmtId="166" fontId="22" fillId="0" borderId="28" xfId="0" applyNumberFormat="1" applyFont="1" applyFill="1" applyBorder="1" applyAlignment="1">
      <alignment horizontal="center" vertical="center"/>
    </xf>
    <xf numFmtId="166" fontId="22" fillId="0" borderId="34" xfId="0" applyNumberFormat="1" applyFont="1" applyFill="1" applyBorder="1" applyAlignment="1">
      <alignment horizontal="center" vertical="center"/>
    </xf>
    <xf numFmtId="166" fontId="22" fillId="0" borderId="32" xfId="0" applyNumberFormat="1" applyFont="1" applyFill="1" applyBorder="1" applyAlignment="1">
      <alignment horizontal="center" vertical="center"/>
    </xf>
    <xf numFmtId="2" fontId="19" fillId="7" borderId="19" xfId="0" applyNumberFormat="1" applyFont="1" applyFill="1" applyBorder="1" applyAlignment="1" applyProtection="1">
      <alignment horizontal="center" vertical="center" wrapText="1"/>
    </xf>
    <xf numFmtId="2" fontId="19" fillId="7" borderId="88" xfId="0" applyNumberFormat="1" applyFont="1" applyFill="1" applyBorder="1" applyAlignment="1" applyProtection="1">
      <alignment horizontal="center" vertical="center" wrapText="1"/>
    </xf>
    <xf numFmtId="2" fontId="19" fillId="0" borderId="19" xfId="0" applyNumberFormat="1" applyFont="1" applyFill="1" applyBorder="1" applyAlignment="1" applyProtection="1">
      <alignment horizontal="center" wrapText="1"/>
    </xf>
    <xf numFmtId="2" fontId="19" fillId="0" borderId="7" xfId="0" applyNumberFormat="1" applyFont="1" applyFill="1" applyBorder="1" applyAlignment="1" applyProtection="1">
      <alignment horizontal="center" wrapText="1"/>
    </xf>
    <xf numFmtId="2" fontId="19" fillId="0" borderId="8" xfId="0" applyNumberFormat="1" applyFont="1" applyFill="1" applyBorder="1" applyAlignment="1" applyProtection="1">
      <alignment horizontal="center" wrapText="1"/>
    </xf>
    <xf numFmtId="2" fontId="19" fillId="0" borderId="88" xfId="0" applyNumberFormat="1" applyFont="1" applyFill="1" applyBorder="1" applyAlignment="1" applyProtection="1">
      <alignment horizontal="center" wrapText="1"/>
    </xf>
    <xf numFmtId="2" fontId="19" fillId="0" borderId="24" xfId="0" applyNumberFormat="1" applyFont="1" applyFill="1" applyBorder="1" applyAlignment="1" applyProtection="1">
      <alignment horizontal="center" wrapText="1"/>
    </xf>
    <xf numFmtId="2" fontId="19" fillId="0" borderId="89" xfId="0" applyNumberFormat="1" applyFont="1" applyFill="1" applyBorder="1" applyAlignment="1" applyProtection="1">
      <alignment horizontal="center" wrapText="1"/>
    </xf>
    <xf numFmtId="0" fontId="19" fillId="7" borderId="1" xfId="0" applyFont="1" applyFill="1" applyBorder="1" applyAlignment="1" applyProtection="1">
      <alignment horizontal="center" vertical="center" wrapText="1"/>
    </xf>
    <xf numFmtId="0" fontId="19" fillId="7" borderId="2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5" borderId="0" xfId="0" applyFont="1" applyFill="1" applyAlignment="1" applyProtection="1">
      <alignment horizontal="center"/>
    </xf>
    <xf numFmtId="0" fontId="4" fillId="8" borderId="1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2" fontId="4" fillId="11" borderId="124" xfId="0" applyNumberFormat="1" applyFont="1" applyFill="1" applyBorder="1" applyAlignment="1" applyProtection="1">
      <alignment horizontal="center" vertical="center" wrapText="1"/>
    </xf>
    <xf numFmtId="2" fontId="4" fillId="11" borderId="95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</xf>
    <xf numFmtId="0" fontId="4" fillId="8" borderId="27" xfId="0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1" fontId="4" fillId="11" borderId="123" xfId="0" applyNumberFormat="1" applyFont="1" applyFill="1" applyBorder="1" applyAlignment="1" applyProtection="1">
      <alignment horizontal="center" vertical="center" wrapText="1"/>
    </xf>
    <xf numFmtId="1" fontId="4" fillId="11" borderId="48" xfId="0" applyNumberFormat="1" applyFont="1" applyFill="1" applyBorder="1" applyAlignment="1" applyProtection="1">
      <alignment horizontal="center" vertical="center" wrapText="1"/>
    </xf>
    <xf numFmtId="1" fontId="4" fillId="11" borderId="122" xfId="0" applyNumberFormat="1" applyFont="1" applyFill="1" applyBorder="1" applyAlignment="1" applyProtection="1">
      <alignment horizontal="center" vertical="center" wrapText="1"/>
    </xf>
    <xf numFmtId="0" fontId="23" fillId="5" borderId="0" xfId="0" applyFont="1" applyFill="1" applyAlignment="1" applyProtection="1">
      <alignment horizontal="center" vertical="center"/>
    </xf>
    <xf numFmtId="0" fontId="30" fillId="5" borderId="0" xfId="0" applyFont="1" applyFill="1" applyBorder="1" applyAlignment="1" applyProtection="1">
      <alignment horizontal="center" vertical="center" wrapText="1"/>
    </xf>
    <xf numFmtId="166" fontId="22" fillId="0" borderId="28" xfId="0" applyNumberFormat="1" applyFont="1" applyFill="1" applyBorder="1" applyAlignment="1" applyProtection="1">
      <alignment horizontal="center" vertical="center"/>
    </xf>
    <xf numFmtId="166" fontId="22" fillId="0" borderId="34" xfId="0" applyNumberFormat="1" applyFont="1" applyFill="1" applyBorder="1" applyAlignment="1" applyProtection="1">
      <alignment horizontal="center" vertical="center"/>
    </xf>
    <xf numFmtId="166" fontId="22" fillId="0" borderId="32" xfId="0" applyNumberFormat="1" applyFont="1" applyFill="1" applyBorder="1" applyAlignment="1" applyProtection="1">
      <alignment horizontal="center" vertical="center"/>
    </xf>
    <xf numFmtId="2" fontId="19" fillId="7" borderId="36" xfId="0" applyNumberFormat="1" applyFont="1" applyFill="1" applyBorder="1" applyAlignment="1" applyProtection="1">
      <alignment horizontal="center" vertical="center" wrapText="1"/>
    </xf>
    <xf numFmtId="2" fontId="19" fillId="7" borderId="37" xfId="0" applyNumberFormat="1" applyFont="1" applyFill="1" applyBorder="1" applyAlignment="1" applyProtection="1">
      <alignment horizontal="center" vertical="center" wrapText="1"/>
    </xf>
    <xf numFmtId="2" fontId="19" fillId="0" borderId="19" xfId="0" applyNumberFormat="1" applyFont="1" applyFill="1" applyBorder="1" applyAlignment="1" applyProtection="1">
      <alignment horizontal="center" vertical="center" wrapText="1"/>
    </xf>
    <xf numFmtId="2" fontId="19" fillId="0" borderId="7" xfId="0" applyNumberFormat="1" applyFont="1" applyFill="1" applyBorder="1" applyAlignment="1" applyProtection="1">
      <alignment horizontal="center" vertical="center" wrapText="1"/>
    </xf>
    <xf numFmtId="2" fontId="19" fillId="0" borderId="8" xfId="0" applyNumberFormat="1" applyFont="1" applyFill="1" applyBorder="1" applyAlignment="1" applyProtection="1">
      <alignment horizontal="center" vertical="center" wrapText="1"/>
    </xf>
    <xf numFmtId="2" fontId="19" fillId="0" borderId="88" xfId="0" applyNumberFormat="1" applyFont="1" applyFill="1" applyBorder="1" applyAlignment="1" applyProtection="1">
      <alignment horizontal="center" vertical="center" wrapText="1"/>
    </xf>
    <xf numFmtId="2" fontId="19" fillId="0" borderId="24" xfId="0" applyNumberFormat="1" applyFont="1" applyFill="1" applyBorder="1" applyAlignment="1" applyProtection="1">
      <alignment horizontal="center" vertical="center" wrapText="1"/>
    </xf>
    <xf numFmtId="2" fontId="19" fillId="0" borderId="89" xfId="0" applyNumberFormat="1" applyFont="1" applyFill="1" applyBorder="1" applyAlignment="1" applyProtection="1">
      <alignment horizontal="center" vertical="center" wrapText="1"/>
    </xf>
    <xf numFmtId="2" fontId="15" fillId="3" borderId="69" xfId="0" applyNumberFormat="1" applyFont="1" applyFill="1" applyBorder="1" applyAlignment="1">
      <alignment horizontal="center" vertical="center"/>
    </xf>
    <xf numFmtId="2" fontId="15" fillId="3" borderId="0" xfId="0" applyNumberFormat="1" applyFont="1" applyFill="1" applyBorder="1" applyAlignment="1">
      <alignment horizontal="center" vertical="center"/>
    </xf>
    <xf numFmtId="2" fontId="15" fillId="3" borderId="70" xfId="0" applyNumberFormat="1" applyFont="1" applyFill="1" applyBorder="1" applyAlignment="1">
      <alignment horizontal="center" vertical="center"/>
    </xf>
    <xf numFmtId="2" fontId="34" fillId="7" borderId="19" xfId="0" applyNumberFormat="1" applyFont="1" applyFill="1" applyBorder="1" applyAlignment="1" applyProtection="1">
      <alignment horizontal="center" vertical="center" wrapText="1"/>
    </xf>
    <xf numFmtId="2" fontId="34" fillId="7" borderId="8" xfId="0" applyNumberFormat="1" applyFont="1" applyFill="1" applyBorder="1" applyAlignment="1" applyProtection="1">
      <alignment horizontal="center" vertical="center" wrapText="1"/>
    </xf>
    <xf numFmtId="2" fontId="34" fillId="7" borderId="88" xfId="0" applyNumberFormat="1" applyFont="1" applyFill="1" applyBorder="1" applyAlignment="1" applyProtection="1">
      <alignment horizontal="center" vertical="center" wrapText="1"/>
    </xf>
    <xf numFmtId="2" fontId="34" fillId="7" borderId="89" xfId="0" applyNumberFormat="1" applyFont="1" applyFill="1" applyBorder="1" applyAlignment="1" applyProtection="1">
      <alignment horizontal="center" vertical="center" wrapText="1"/>
    </xf>
    <xf numFmtId="2" fontId="34" fillId="7" borderId="28" xfId="0" applyNumberFormat="1" applyFont="1" applyFill="1" applyBorder="1" applyAlignment="1" applyProtection="1">
      <alignment horizontal="center" vertical="center" wrapText="1"/>
    </xf>
    <xf numFmtId="2" fontId="34" fillId="7" borderId="32" xfId="0" applyNumberFormat="1" applyFont="1" applyFill="1" applyBorder="1" applyAlignment="1" applyProtection="1">
      <alignment horizontal="center" vertical="center" wrapText="1"/>
    </xf>
    <xf numFmtId="2" fontId="34" fillId="0" borderId="19" xfId="0" applyNumberFormat="1" applyFont="1" applyFill="1" applyBorder="1" applyAlignment="1" applyProtection="1">
      <alignment horizontal="center" vertical="center" wrapText="1"/>
    </xf>
    <xf numFmtId="2" fontId="34" fillId="0" borderId="8" xfId="0" applyNumberFormat="1" applyFont="1" applyFill="1" applyBorder="1" applyAlignment="1" applyProtection="1">
      <alignment horizontal="center" vertical="center" wrapText="1"/>
    </xf>
    <xf numFmtId="2" fontId="34" fillId="0" borderId="88" xfId="0" applyNumberFormat="1" applyFont="1" applyFill="1" applyBorder="1" applyAlignment="1" applyProtection="1">
      <alignment horizontal="center" vertical="center" wrapText="1"/>
    </xf>
    <xf numFmtId="2" fontId="34" fillId="0" borderId="89" xfId="0" applyNumberFormat="1" applyFont="1" applyFill="1" applyBorder="1" applyAlignment="1" applyProtection="1">
      <alignment horizontal="center" vertical="center" wrapText="1"/>
    </xf>
    <xf numFmtId="2" fontId="15" fillId="3" borderId="99" xfId="0" applyNumberFormat="1" applyFont="1" applyFill="1" applyBorder="1" applyAlignment="1">
      <alignment horizontal="center" vertical="center"/>
    </xf>
    <xf numFmtId="2" fontId="15" fillId="3" borderId="100" xfId="0" applyNumberFormat="1" applyFont="1" applyFill="1" applyBorder="1" applyAlignment="1">
      <alignment horizontal="center" vertical="center"/>
    </xf>
    <xf numFmtId="0" fontId="34" fillId="7" borderId="28" xfId="0" applyFont="1" applyFill="1" applyBorder="1" applyAlignment="1" applyProtection="1">
      <alignment horizontal="center" vertical="center"/>
    </xf>
    <xf numFmtId="0" fontId="16" fillId="7" borderId="31" xfId="0" applyFont="1" applyFill="1" applyBorder="1" applyAlignment="1" applyProtection="1">
      <alignment horizontal="center" vertical="center"/>
    </xf>
    <xf numFmtId="0" fontId="34" fillId="7" borderId="21" xfId="0" applyFont="1" applyFill="1" applyBorder="1" applyAlignment="1" applyProtection="1">
      <alignment horizontal="center" vertical="center"/>
    </xf>
    <xf numFmtId="0" fontId="34" fillId="7" borderId="29" xfId="0" applyFont="1" applyFill="1" applyBorder="1" applyAlignment="1" applyProtection="1">
      <alignment horizontal="center" vertical="center"/>
    </xf>
    <xf numFmtId="0" fontId="34" fillId="7" borderId="1" xfId="0" applyFont="1" applyFill="1" applyBorder="1" applyAlignment="1" applyProtection="1">
      <alignment horizontal="center" vertical="center"/>
    </xf>
    <xf numFmtId="0" fontId="34" fillId="7" borderId="2" xfId="0" applyFont="1" applyFill="1" applyBorder="1" applyAlignment="1" applyProtection="1">
      <alignment horizontal="center" vertical="center"/>
    </xf>
    <xf numFmtId="0" fontId="34" fillId="7" borderId="1" xfId="0" applyFont="1" applyFill="1" applyBorder="1" applyAlignment="1" applyProtection="1">
      <alignment horizontal="center" vertical="center" wrapText="1"/>
    </xf>
    <xf numFmtId="0" fontId="34" fillId="7" borderId="2" xfId="0" applyFont="1" applyFill="1" applyBorder="1" applyAlignment="1" applyProtection="1">
      <alignment horizontal="center" vertical="center" wrapText="1"/>
    </xf>
    <xf numFmtId="2" fontId="4" fillId="7" borderId="118" xfId="0" applyNumberFormat="1" applyFont="1" applyFill="1" applyBorder="1" applyAlignment="1" applyProtection="1">
      <alignment horizontal="center" vertical="center" wrapText="1"/>
    </xf>
    <xf numFmtId="2" fontId="4" fillId="7" borderId="101" xfId="0" applyNumberFormat="1" applyFont="1" applyFill="1" applyBorder="1" applyAlignment="1" applyProtection="1">
      <alignment horizontal="center" vertical="center" wrapText="1"/>
    </xf>
    <xf numFmtId="0" fontId="4" fillId="5" borderId="12" xfId="0" applyNumberFormat="1" applyFont="1" applyFill="1" applyBorder="1" applyAlignment="1" applyProtection="1">
      <alignment horizontal="center" vertical="center" wrapText="1"/>
    </xf>
    <xf numFmtId="0" fontId="4" fillId="5" borderId="2" xfId="0" applyNumberFormat="1" applyFont="1" applyFill="1" applyBorder="1" applyAlignment="1" applyProtection="1">
      <alignment horizontal="center" vertical="center" wrapText="1"/>
    </xf>
    <xf numFmtId="0" fontId="4" fillId="5" borderId="13" xfId="0" applyNumberFormat="1" applyFont="1" applyFill="1" applyBorder="1" applyAlignment="1" applyProtection="1">
      <alignment horizontal="center" vertical="center" wrapText="1"/>
    </xf>
    <xf numFmtId="0" fontId="4" fillId="5" borderId="25" xfId="0" applyNumberFormat="1" applyFont="1" applyFill="1" applyBorder="1" applyAlignment="1" applyProtection="1">
      <alignment horizontal="center" vertical="center" wrapText="1"/>
    </xf>
    <xf numFmtId="1" fontId="4" fillId="7" borderId="116" xfId="0" applyNumberFormat="1" applyFont="1" applyFill="1" applyBorder="1" applyAlignment="1" applyProtection="1">
      <alignment horizontal="center" vertical="center" wrapText="1"/>
    </xf>
    <xf numFmtId="1" fontId="4" fillId="7" borderId="119" xfId="0" applyNumberFormat="1" applyFont="1" applyFill="1" applyBorder="1" applyAlignment="1" applyProtection="1">
      <alignment horizontal="center" vertical="center" wrapText="1"/>
    </xf>
    <xf numFmtId="1" fontId="4" fillId="11" borderId="117" xfId="0" applyNumberFormat="1" applyFont="1" applyFill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27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2" fontId="4" fillId="11" borderId="121" xfId="0" applyNumberFormat="1" applyFont="1" applyFill="1" applyBorder="1" applyAlignment="1" applyProtection="1">
      <alignment horizontal="center" vertical="center" wrapText="1"/>
    </xf>
    <xf numFmtId="2" fontId="4" fillId="11" borderId="112" xfId="0" applyNumberFormat="1" applyFont="1" applyFill="1" applyBorder="1" applyAlignment="1" applyProtection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8" borderId="55" xfId="0" applyNumberFormat="1" applyFont="1" applyFill="1" applyBorder="1" applyAlignment="1" applyProtection="1">
      <alignment horizontal="center" vertical="center" wrapText="1"/>
    </xf>
    <xf numFmtId="0" fontId="4" fillId="8" borderId="56" xfId="0" applyNumberFormat="1" applyFont="1" applyFill="1" applyBorder="1" applyAlignment="1" applyProtection="1">
      <alignment horizontal="center" vertical="center" wrapText="1"/>
    </xf>
    <xf numFmtId="1" fontId="4" fillId="11" borderId="92" xfId="0" applyNumberFormat="1" applyFont="1" applyFill="1" applyBorder="1" applyAlignment="1" applyProtection="1">
      <alignment horizontal="center" vertical="center" wrapText="1"/>
    </xf>
    <xf numFmtId="1" fontId="4" fillId="11" borderId="120" xfId="0" applyNumberFormat="1" applyFont="1" applyFill="1" applyBorder="1" applyAlignment="1" applyProtection="1">
      <alignment horizontal="center" vertical="center" wrapText="1"/>
    </xf>
    <xf numFmtId="1" fontId="4" fillId="11" borderId="51" xfId="0" applyNumberFormat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Procentowy" xfId="2" builtinId="5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325530</xdr:colOff>
      <xdr:row>1</xdr:row>
      <xdr:rowOff>41462</xdr:rowOff>
    </xdr:from>
    <xdr:to>
      <xdr:col>3</xdr:col>
      <xdr:colOff>62753</xdr:colOff>
      <xdr:row>2</xdr:row>
      <xdr:rowOff>171274</xdr:rowOff>
    </xdr:to>
    <xdr:pic>
      <xdr:nvPicPr>
        <xdr:cNvPr id="2" name="Obraz 1" descr="LogoPolmlek40%BlackFinal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87" t="14706" r="7736" b="12744"/>
        <a:stretch/>
      </xdr:blipFill>
      <xdr:spPr>
        <a:xfrm>
          <a:off x="325530" y="193862"/>
          <a:ext cx="1327898" cy="644162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3</xdr:row>
      <xdr:rowOff>171450</xdr:rowOff>
    </xdr:from>
    <xdr:to>
      <xdr:col>7</xdr:col>
      <xdr:colOff>95250</xdr:colOff>
      <xdr:row>5</xdr:row>
      <xdr:rowOff>209549</xdr:rowOff>
    </xdr:to>
    <xdr:sp macro="" textlink="">
      <xdr:nvSpPr>
        <xdr:cNvPr id="1051" name="AutoShape 27" descr="POLMLEK Mleczny Lider Innowacji"/>
        <xdr:cNvSpPr>
          <a:spLocks noChangeAspect="1" noChangeArrowheads="1"/>
        </xdr:cNvSpPr>
      </xdr:nvSpPr>
      <xdr:spPr bwMode="auto">
        <a:xfrm>
          <a:off x="6838950" y="1095375"/>
          <a:ext cx="304800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304800</xdr:colOff>
      <xdr:row>6</xdr:row>
      <xdr:rowOff>304800</xdr:rowOff>
    </xdr:to>
    <xdr:sp macro="" textlink="">
      <xdr:nvSpPr>
        <xdr:cNvPr id="1052" name="AutoShape 28" descr="POLMLEK Mleczny Lider Innowacji"/>
        <xdr:cNvSpPr>
          <a:spLocks noChangeAspect="1" noChangeArrowheads="1"/>
        </xdr:cNvSpPr>
      </xdr:nvSpPr>
      <xdr:spPr bwMode="auto">
        <a:xfrm>
          <a:off x="12515850" y="140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342900</xdr:colOff>
      <xdr:row>7</xdr:row>
      <xdr:rowOff>19050</xdr:rowOff>
    </xdr:from>
    <xdr:to>
      <xdr:col>15</xdr:col>
      <xdr:colOff>639640</xdr:colOff>
      <xdr:row>10</xdr:row>
      <xdr:rowOff>14655</xdr:rowOff>
    </xdr:to>
    <xdr:sp macro="" textlink="">
      <xdr:nvSpPr>
        <xdr:cNvPr id="5" name="Strzałka w dół 4"/>
        <xdr:cNvSpPr/>
      </xdr:nvSpPr>
      <xdr:spPr>
        <a:xfrm>
          <a:off x="11087100" y="2247900"/>
          <a:ext cx="296740" cy="56710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93999</xdr:colOff>
      <xdr:row>1</xdr:row>
      <xdr:rowOff>78098</xdr:rowOff>
    </xdr:from>
    <xdr:to>
      <xdr:col>2</xdr:col>
      <xdr:colOff>934916</xdr:colOff>
      <xdr:row>2</xdr:row>
      <xdr:rowOff>101330</xdr:rowOff>
    </xdr:to>
    <xdr:pic>
      <xdr:nvPicPr>
        <xdr:cNvPr id="2" name="Obraz 1" descr="LogoPolmlek40%BlackFinal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87" t="14706" r="7736" b="12744"/>
        <a:stretch/>
      </xdr:blipFill>
      <xdr:spPr>
        <a:xfrm>
          <a:off x="218557" y="173348"/>
          <a:ext cx="1129597" cy="57921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266699</xdr:rowOff>
    </xdr:to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5715000" y="1143000"/>
          <a:ext cx="304800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409575</xdr:colOff>
      <xdr:row>7</xdr:row>
      <xdr:rowOff>314325</xdr:rowOff>
    </xdr:from>
    <xdr:to>
      <xdr:col>16</xdr:col>
      <xdr:colOff>647701</xdr:colOff>
      <xdr:row>10</xdr:row>
      <xdr:rowOff>75188</xdr:rowOff>
    </xdr:to>
    <xdr:sp macro="" textlink="">
      <xdr:nvSpPr>
        <xdr:cNvPr id="5" name="Strzałka w dół 4"/>
        <xdr:cNvSpPr/>
      </xdr:nvSpPr>
      <xdr:spPr>
        <a:xfrm>
          <a:off x="9601200" y="2381250"/>
          <a:ext cx="238126" cy="38951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266699</xdr:rowOff>
    </xdr:to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5425440" y="1272540"/>
          <a:ext cx="304800" cy="708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333376</xdr:colOff>
      <xdr:row>7</xdr:row>
      <xdr:rowOff>276225</xdr:rowOff>
    </xdr:from>
    <xdr:to>
      <xdr:col>16</xdr:col>
      <xdr:colOff>628650</xdr:colOff>
      <xdr:row>9</xdr:row>
      <xdr:rowOff>104775</xdr:rowOff>
    </xdr:to>
    <xdr:sp macro="" textlink="">
      <xdr:nvSpPr>
        <xdr:cNvPr id="5" name="Strzałka w dół 4"/>
        <xdr:cNvSpPr/>
      </xdr:nvSpPr>
      <xdr:spPr>
        <a:xfrm>
          <a:off x="8686801" y="2343150"/>
          <a:ext cx="295274" cy="5334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</xdr:col>
      <xdr:colOff>114300</xdr:colOff>
      <xdr:row>1</xdr:row>
      <xdr:rowOff>76200</xdr:rowOff>
    </xdr:from>
    <xdr:to>
      <xdr:col>2</xdr:col>
      <xdr:colOff>1000125</xdr:colOff>
      <xdr:row>2</xdr:row>
      <xdr:rowOff>219587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65BF553-07CA-4B92-9F2B-FCB5F88B7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71450"/>
          <a:ext cx="1181100" cy="6958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5</xdr:row>
      <xdr:rowOff>0</xdr:rowOff>
    </xdr:from>
    <xdr:ext cx="304800" cy="342899"/>
    <xdr:sp macro="" textlink="">
      <xdr:nvSpPr>
        <xdr:cNvPr id="2" name="AutoShape 27" descr="POLMLEK Mleczny Lider Innowacji"/>
        <xdr:cNvSpPr>
          <a:spLocks noChangeAspect="1" noChangeArrowheads="1"/>
        </xdr:cNvSpPr>
      </xdr:nvSpPr>
      <xdr:spPr bwMode="auto">
        <a:xfrm>
          <a:off x="5760720" y="1120140"/>
          <a:ext cx="304800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6</xdr:row>
      <xdr:rowOff>0</xdr:rowOff>
    </xdr:from>
    <xdr:ext cx="304800" cy="304800"/>
    <xdr:sp macro="" textlink="">
      <xdr:nvSpPr>
        <xdr:cNvPr id="3" name="AutoShape 28" descr="POLMLEK Mleczny Lider Innowacji"/>
        <xdr:cNvSpPr>
          <a:spLocks noChangeAspect="1" noChangeArrowheads="1"/>
        </xdr:cNvSpPr>
      </xdr:nvSpPr>
      <xdr:spPr bwMode="auto">
        <a:xfrm>
          <a:off x="12054840" y="144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15</xdr:col>
      <xdr:colOff>352425</xdr:colOff>
      <xdr:row>7</xdr:row>
      <xdr:rowOff>228600</xdr:rowOff>
    </xdr:from>
    <xdr:to>
      <xdr:col>15</xdr:col>
      <xdr:colOff>619125</xdr:colOff>
      <xdr:row>12</xdr:row>
      <xdr:rowOff>62280</xdr:rowOff>
    </xdr:to>
    <xdr:sp macro="" textlink="">
      <xdr:nvSpPr>
        <xdr:cNvPr id="4" name="Strzałka w dół 3"/>
        <xdr:cNvSpPr/>
      </xdr:nvSpPr>
      <xdr:spPr>
        <a:xfrm>
          <a:off x="9563100" y="2352675"/>
          <a:ext cx="266700" cy="51948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</xdr:col>
      <xdr:colOff>51555</xdr:colOff>
      <xdr:row>1</xdr:row>
      <xdr:rowOff>38099</xdr:rowOff>
    </xdr:from>
    <xdr:to>
      <xdr:col>3</xdr:col>
      <xdr:colOff>224710</xdr:colOff>
      <xdr:row>2</xdr:row>
      <xdr:rowOff>170937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995" y="129539"/>
          <a:ext cx="1001830" cy="6414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7</xdr:row>
      <xdr:rowOff>57149</xdr:rowOff>
    </xdr:to>
    <xdr:sp macro="" textlink="">
      <xdr:nvSpPr>
        <xdr:cNvPr id="2" name="AutoShape 27" descr="POLMLEK Mleczny Lider Innowacji"/>
        <xdr:cNvSpPr>
          <a:spLocks noChangeAspect="1" noChangeArrowheads="1"/>
        </xdr:cNvSpPr>
      </xdr:nvSpPr>
      <xdr:spPr bwMode="auto">
        <a:xfrm>
          <a:off x="4411980" y="1272540"/>
          <a:ext cx="304800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333375</xdr:colOff>
      <xdr:row>7</xdr:row>
      <xdr:rowOff>276225</xdr:rowOff>
    </xdr:from>
    <xdr:to>
      <xdr:col>16</xdr:col>
      <xdr:colOff>571500</xdr:colOff>
      <xdr:row>10</xdr:row>
      <xdr:rowOff>65662</xdr:rowOff>
    </xdr:to>
    <xdr:sp macro="" textlink="">
      <xdr:nvSpPr>
        <xdr:cNvPr id="4" name="Strzałka w dół 3"/>
        <xdr:cNvSpPr/>
      </xdr:nvSpPr>
      <xdr:spPr>
        <a:xfrm>
          <a:off x="8562975" y="2200275"/>
          <a:ext cx="238125" cy="465712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</xdr:col>
      <xdr:colOff>152400</xdr:colOff>
      <xdr:row>1</xdr:row>
      <xdr:rowOff>104775</xdr:rowOff>
    </xdr:from>
    <xdr:to>
      <xdr:col>2</xdr:col>
      <xdr:colOff>897055</xdr:colOff>
      <xdr:row>2</xdr:row>
      <xdr:rowOff>189988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" y="196215"/>
          <a:ext cx="1005640" cy="641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F346"/>
  <sheetViews>
    <sheetView showGridLines="0" showRowColHeaders="0" zoomScale="80" zoomScaleNormal="80" workbookViewId="0">
      <pane xSplit="4" ySplit="14" topLeftCell="E15" activePane="bottomRight" state="frozen"/>
      <selection activeCell="M97" sqref="M97"/>
      <selection pane="topRight" activeCell="M97" sqref="M97"/>
      <selection pane="bottomLeft" activeCell="M97" sqref="M97"/>
      <selection pane="bottomRight" activeCell="U8" sqref="U8"/>
    </sheetView>
  </sheetViews>
  <sheetFormatPr defaultColWidth="11.33203125" defaultRowHeight="13.8" x14ac:dyDescent="0.3"/>
  <cols>
    <col min="1" max="1" width="1.5546875" style="7" customWidth="1"/>
    <col min="2" max="2" width="5.33203125" style="1" bestFit="1" customWidth="1"/>
    <col min="3" max="3" width="18.5546875" style="1" customWidth="1"/>
    <col min="4" max="4" width="66" style="28" customWidth="1"/>
    <col min="5" max="5" width="30.6640625" style="199" hidden="1" customWidth="1"/>
    <col min="6" max="6" width="27.6640625" style="199" hidden="1" customWidth="1"/>
    <col min="7" max="7" width="11.33203125" style="8" customWidth="1"/>
    <col min="8" max="8" width="16.33203125" style="3" customWidth="1"/>
    <col min="9" max="9" width="11.88671875" style="3" hidden="1" customWidth="1"/>
    <col min="10" max="10" width="8.33203125" style="3" hidden="1" customWidth="1"/>
    <col min="11" max="13" width="11.33203125" style="3" hidden="1" customWidth="1"/>
    <col min="14" max="14" width="24" style="3" bestFit="1" customWidth="1"/>
    <col min="15" max="15" width="13.44140625" style="24" customWidth="1"/>
    <col min="16" max="16" width="14.21875" style="23" customWidth="1"/>
    <col min="17" max="17" width="11.5546875" style="10" customWidth="1"/>
    <col min="18" max="28" width="11.33203125" style="33"/>
    <col min="29" max="47" width="11.33203125" style="10"/>
    <col min="48" max="16384" width="11.33203125" style="7"/>
  </cols>
  <sheetData>
    <row r="1" spans="2:48" ht="7.5" customHeight="1" thickBot="1" x14ac:dyDescent="0.35"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49"/>
    </row>
    <row r="2" spans="2:48" ht="39.6" customHeight="1" x14ac:dyDescent="0.35">
      <c r="B2" s="60"/>
      <c r="C2" s="61"/>
      <c r="D2" s="62" t="s">
        <v>94</v>
      </c>
      <c r="E2" s="177"/>
      <c r="F2" s="177"/>
      <c r="G2" s="20"/>
      <c r="H2" s="20"/>
      <c r="I2" s="20"/>
      <c r="J2" s="20"/>
      <c r="K2" s="20"/>
      <c r="L2" s="20"/>
      <c r="M2" s="20"/>
      <c r="N2" s="561" t="s">
        <v>266</v>
      </c>
      <c r="O2" s="563"/>
      <c r="P2" s="564"/>
      <c r="Q2" s="565"/>
      <c r="R2" s="49"/>
    </row>
    <row r="3" spans="2:48" ht="25.2" customHeight="1" thickBot="1" x14ac:dyDescent="0.4">
      <c r="B3" s="63"/>
      <c r="C3" s="64"/>
      <c r="D3" s="65" t="s">
        <v>117</v>
      </c>
      <c r="E3" s="177"/>
      <c r="F3" s="177"/>
      <c r="G3" s="20"/>
      <c r="H3" s="20"/>
      <c r="I3" s="20"/>
      <c r="J3" s="20"/>
      <c r="K3" s="20"/>
      <c r="L3" s="20"/>
      <c r="M3" s="20"/>
      <c r="N3" s="562"/>
      <c r="O3" s="566"/>
      <c r="P3" s="567"/>
      <c r="Q3" s="568"/>
      <c r="R3" s="49"/>
    </row>
    <row r="4" spans="2:48" ht="20.25" customHeight="1" thickBot="1" x14ac:dyDescent="0.4">
      <c r="B4" s="542" t="s">
        <v>244</v>
      </c>
      <c r="C4" s="543"/>
      <c r="D4" s="232">
        <f ca="1">TODAY()</f>
        <v>44915</v>
      </c>
      <c r="E4" s="177"/>
      <c r="F4" s="177"/>
      <c r="G4" s="20"/>
      <c r="H4" s="20"/>
      <c r="I4" s="20"/>
      <c r="J4" s="20"/>
      <c r="K4" s="20"/>
      <c r="L4" s="20"/>
      <c r="M4" s="20"/>
      <c r="N4" s="50"/>
      <c r="O4" s="50"/>
      <c r="P4" s="50"/>
      <c r="R4" s="49"/>
      <c r="T4" s="31"/>
      <c r="U4" s="31"/>
      <c r="V4" s="31"/>
    </row>
    <row r="5" spans="2:48" ht="4.5" customHeight="1" thickBot="1" x14ac:dyDescent="0.4">
      <c r="B5" s="7"/>
      <c r="C5" s="7"/>
      <c r="D5" s="224"/>
      <c r="E5" s="177"/>
      <c r="F5" s="177"/>
      <c r="G5" s="20"/>
      <c r="H5" s="20"/>
      <c r="I5" s="20"/>
      <c r="J5" s="20"/>
      <c r="K5" s="20"/>
      <c r="L5" s="20"/>
      <c r="M5" s="20"/>
      <c r="N5" s="7"/>
      <c r="O5" s="7"/>
      <c r="P5" s="7"/>
      <c r="R5" s="49"/>
      <c r="T5" s="31"/>
      <c r="U5" s="31"/>
      <c r="V5" s="31"/>
    </row>
    <row r="6" spans="2:48" ht="30" customHeight="1" thickBot="1" x14ac:dyDescent="0.4">
      <c r="B6" s="556" t="s">
        <v>246</v>
      </c>
      <c r="C6" s="557"/>
      <c r="D6" s="73"/>
      <c r="E6" s="177"/>
      <c r="F6" s="177"/>
      <c r="G6"/>
      <c r="H6" s="20"/>
      <c r="I6" s="20"/>
      <c r="J6" s="20"/>
      <c r="K6" s="20"/>
      <c r="L6" s="20"/>
      <c r="M6" s="20"/>
      <c r="N6" s="282" t="s">
        <v>248</v>
      </c>
      <c r="O6" s="558">
        <f ca="1">IF(I8="piątek",D4+3,IF(I8="czwartek",D4+4,D4+2))</f>
        <v>44917</v>
      </c>
      <c r="P6" s="559"/>
      <c r="Q6" s="560"/>
      <c r="R6" s="49"/>
      <c r="T6" s="31"/>
      <c r="U6" s="31"/>
      <c r="V6" s="31"/>
    </row>
    <row r="7" spans="2:48" ht="48.75" customHeight="1" thickBot="1" x14ac:dyDescent="0.4">
      <c r="B7" s="544" t="s">
        <v>247</v>
      </c>
      <c r="C7" s="545"/>
      <c r="D7" s="72"/>
      <c r="E7" s="177"/>
      <c r="F7" s="177"/>
      <c r="G7" s="20"/>
      <c r="H7" s="20"/>
      <c r="I7" s="20"/>
      <c r="J7" s="20"/>
      <c r="K7" s="20"/>
      <c r="L7" s="20"/>
      <c r="M7" s="20"/>
      <c r="N7" s="20"/>
      <c r="O7" s="22"/>
      <c r="P7" s="175" t="s">
        <v>474</v>
      </c>
      <c r="Q7" s="49"/>
      <c r="R7" s="49"/>
    </row>
    <row r="8" spans="2:48" ht="27.75" customHeight="1" thickBot="1" x14ac:dyDescent="0.4">
      <c r="B8" s="569" t="s">
        <v>267</v>
      </c>
      <c r="C8" s="570"/>
      <c r="D8" s="29"/>
      <c r="E8" s="177"/>
      <c r="F8" s="177"/>
      <c r="G8" s="20"/>
      <c r="H8" s="27" t="str">
        <f>TEXT(C4, "dddd")</f>
        <v>sobota</v>
      </c>
      <c r="I8" s="27" t="str">
        <f ca="1">TEXT(D4, "dddd")</f>
        <v>wtorek</v>
      </c>
      <c r="J8" s="20"/>
      <c r="K8" s="20"/>
      <c r="L8" s="20"/>
      <c r="M8" s="20"/>
      <c r="N8" s="20"/>
      <c r="O8" s="22"/>
      <c r="P8" s="48"/>
      <c r="Q8" s="49"/>
      <c r="R8" s="49"/>
    </row>
    <row r="9" spans="2:48" ht="5.25" customHeight="1" x14ac:dyDescent="0.35">
      <c r="B9" s="20"/>
      <c r="C9" s="20"/>
      <c r="D9" s="30"/>
      <c r="E9" s="177"/>
      <c r="F9" s="177"/>
      <c r="G9" s="20"/>
      <c r="H9" s="20"/>
      <c r="I9" s="20"/>
      <c r="J9" s="20"/>
      <c r="K9" s="20"/>
      <c r="L9" s="20"/>
      <c r="M9" s="20"/>
      <c r="N9" s="20"/>
      <c r="O9" s="527"/>
      <c r="P9" s="527"/>
      <c r="Q9" s="527"/>
      <c r="R9" s="49"/>
    </row>
    <row r="10" spans="2:48" ht="12.75" customHeight="1" x14ac:dyDescent="0.35">
      <c r="B10" s="20"/>
      <c r="C10" s="20"/>
      <c r="D10" s="30"/>
      <c r="E10" s="177"/>
      <c r="F10" s="177"/>
      <c r="G10" s="20"/>
      <c r="H10" s="20"/>
      <c r="I10" s="20"/>
      <c r="J10" s="20"/>
      <c r="K10" s="20"/>
      <c r="L10" s="20"/>
      <c r="M10" s="20"/>
      <c r="N10" s="20"/>
      <c r="O10" s="22"/>
      <c r="P10" s="48"/>
      <c r="Q10" s="49"/>
      <c r="R10" s="49"/>
    </row>
    <row r="11" spans="2:48" ht="4.5" customHeight="1" thickBot="1" x14ac:dyDescent="0.4">
      <c r="B11" s="20"/>
      <c r="C11" s="20"/>
      <c r="D11" s="30"/>
      <c r="E11" s="177"/>
      <c r="F11" s="177"/>
      <c r="G11" s="20"/>
      <c r="H11" s="20"/>
      <c r="I11" s="20"/>
      <c r="J11" s="20"/>
      <c r="K11" s="20"/>
      <c r="L11" s="20"/>
      <c r="M11" s="20"/>
      <c r="N11" s="20"/>
      <c r="O11" s="22"/>
      <c r="P11" s="48"/>
      <c r="Q11" s="49"/>
      <c r="R11" s="49"/>
    </row>
    <row r="12" spans="2:48" ht="14.25" customHeight="1" thickBot="1" x14ac:dyDescent="0.4">
      <c r="B12" s="20"/>
      <c r="C12" s="20"/>
      <c r="D12" s="30"/>
      <c r="E12" s="177"/>
      <c r="F12" s="177"/>
      <c r="G12" s="20"/>
      <c r="H12" s="130" t="s">
        <v>258</v>
      </c>
      <c r="I12" s="231"/>
      <c r="J12" s="129"/>
      <c r="K12" s="129"/>
      <c r="L12" s="129"/>
      <c r="M12" s="266"/>
      <c r="N12" s="534" t="s">
        <v>245</v>
      </c>
      <c r="O12" s="535"/>
      <c r="P12" s="535"/>
      <c r="Q12" s="536"/>
      <c r="R12" s="49"/>
    </row>
    <row r="13" spans="2:48" s="3" customFormat="1" ht="16.8" customHeight="1" thickTop="1" x14ac:dyDescent="0.3">
      <c r="B13" s="546" t="s">
        <v>118</v>
      </c>
      <c r="C13" s="548" t="s">
        <v>119</v>
      </c>
      <c r="D13" s="571" t="s">
        <v>120</v>
      </c>
      <c r="E13" s="528" t="s">
        <v>241</v>
      </c>
      <c r="F13" s="528" t="s">
        <v>242</v>
      </c>
      <c r="G13" s="523" t="s">
        <v>121</v>
      </c>
      <c r="H13" s="550" t="s">
        <v>263</v>
      </c>
      <c r="I13" s="540" t="s">
        <v>257</v>
      </c>
      <c r="J13" s="530" t="s">
        <v>259</v>
      </c>
      <c r="K13" s="530" t="s">
        <v>260</v>
      </c>
      <c r="L13" s="530" t="s">
        <v>261</v>
      </c>
      <c r="M13" s="532" t="s">
        <v>262</v>
      </c>
      <c r="N13" s="537" t="s">
        <v>472</v>
      </c>
      <c r="O13" s="554" t="s">
        <v>251</v>
      </c>
      <c r="P13" s="525" t="s">
        <v>264</v>
      </c>
      <c r="Q13" s="552" t="s">
        <v>265</v>
      </c>
      <c r="R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2:48" s="3" customFormat="1" ht="28.2" customHeight="1" thickBot="1" x14ac:dyDescent="0.35">
      <c r="B14" s="547"/>
      <c r="C14" s="549"/>
      <c r="D14" s="572"/>
      <c r="E14" s="529"/>
      <c r="F14" s="529"/>
      <c r="G14" s="524"/>
      <c r="H14" s="551"/>
      <c r="I14" s="541"/>
      <c r="J14" s="531"/>
      <c r="K14" s="531"/>
      <c r="L14" s="531"/>
      <c r="M14" s="533"/>
      <c r="N14" s="538"/>
      <c r="O14" s="555"/>
      <c r="P14" s="526"/>
      <c r="Q14" s="553"/>
      <c r="R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</row>
    <row r="15" spans="2:48" s="4" customFormat="1" ht="16.8" customHeight="1" x14ac:dyDescent="0.3">
      <c r="B15" s="226"/>
      <c r="C15" s="94" t="s">
        <v>0</v>
      </c>
      <c r="D15" s="95" t="s">
        <v>122</v>
      </c>
      <c r="E15" s="180"/>
      <c r="F15" s="181"/>
      <c r="G15" s="99" t="s">
        <v>0</v>
      </c>
      <c r="H15" s="110" t="s">
        <v>0</v>
      </c>
      <c r="I15" s="110" t="s">
        <v>0</v>
      </c>
      <c r="J15" s="96" t="s">
        <v>0</v>
      </c>
      <c r="K15" s="96" t="s">
        <v>0</v>
      </c>
      <c r="L15" s="96" t="s">
        <v>0</v>
      </c>
      <c r="M15" s="99" t="s">
        <v>0</v>
      </c>
      <c r="N15" s="267"/>
      <c r="O15" s="284" t="s">
        <v>0</v>
      </c>
      <c r="P15" s="121" t="s">
        <v>0</v>
      </c>
      <c r="Q15" s="295" t="s">
        <v>0</v>
      </c>
      <c r="R15" s="5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2:48" s="4" customFormat="1" ht="16.8" customHeight="1" x14ac:dyDescent="0.3">
      <c r="B16" s="112"/>
      <c r="C16" s="67" t="s">
        <v>0</v>
      </c>
      <c r="D16" s="85" t="s">
        <v>123</v>
      </c>
      <c r="E16" s="182"/>
      <c r="F16" s="183"/>
      <c r="G16" s="100" t="s">
        <v>0</v>
      </c>
      <c r="H16" s="111" t="s">
        <v>0</v>
      </c>
      <c r="I16" s="111" t="s">
        <v>0</v>
      </c>
      <c r="J16" s="89" t="s">
        <v>0</v>
      </c>
      <c r="K16" s="89" t="s">
        <v>0</v>
      </c>
      <c r="L16" s="89" t="s">
        <v>0</v>
      </c>
      <c r="M16" s="100" t="s">
        <v>0</v>
      </c>
      <c r="N16" s="268"/>
      <c r="O16" s="285" t="s">
        <v>0</v>
      </c>
      <c r="P16" s="122" t="s">
        <v>0</v>
      </c>
      <c r="Q16" s="296" t="s">
        <v>0</v>
      </c>
      <c r="R16" s="5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2:447" s="4" customFormat="1" ht="16.8" customHeight="1" x14ac:dyDescent="0.3">
      <c r="B17" s="225">
        <v>1</v>
      </c>
      <c r="C17" s="66" t="s">
        <v>4</v>
      </c>
      <c r="D17" s="86" t="s">
        <v>124</v>
      </c>
      <c r="E17" s="184" t="s">
        <v>36</v>
      </c>
      <c r="F17" s="185" t="s">
        <v>284</v>
      </c>
      <c r="G17" s="105" t="s">
        <v>3</v>
      </c>
      <c r="H17" s="115" t="s">
        <v>252</v>
      </c>
      <c r="I17" s="115">
        <v>12</v>
      </c>
      <c r="J17" s="21">
        <v>144</v>
      </c>
      <c r="K17" s="21">
        <v>18</v>
      </c>
      <c r="L17" s="21">
        <v>8</v>
      </c>
      <c r="M17" s="75">
        <f t="shared" ref="M17:M19" si="0">I17*J17</f>
        <v>1728</v>
      </c>
      <c r="N17" s="269">
        <v>5903240584277</v>
      </c>
      <c r="O17" s="286">
        <f>IFERROR(P17*I17,"-")</f>
        <v>0</v>
      </c>
      <c r="P17" s="119">
        <v>0</v>
      </c>
      <c r="Q17" s="297">
        <f t="shared" ref="Q17:Q21" si="1">IFERROR(P17/J17,"-")</f>
        <v>0</v>
      </c>
      <c r="R17" s="5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2:447" s="4" customFormat="1" ht="16.8" customHeight="1" x14ac:dyDescent="0.3">
      <c r="B18" s="225">
        <v>2</v>
      </c>
      <c r="C18" s="66" t="s">
        <v>4</v>
      </c>
      <c r="D18" s="86" t="s">
        <v>125</v>
      </c>
      <c r="E18" s="184" t="s">
        <v>37</v>
      </c>
      <c r="F18" s="185" t="s">
        <v>284</v>
      </c>
      <c r="G18" s="105" t="s">
        <v>3</v>
      </c>
      <c r="H18" s="115" t="s">
        <v>252</v>
      </c>
      <c r="I18" s="115">
        <v>12</v>
      </c>
      <c r="J18" s="21">
        <v>144</v>
      </c>
      <c r="K18" s="21">
        <v>18</v>
      </c>
      <c r="L18" s="21">
        <v>8</v>
      </c>
      <c r="M18" s="75">
        <f t="shared" si="0"/>
        <v>1728</v>
      </c>
      <c r="N18" s="269">
        <v>5903240584314</v>
      </c>
      <c r="O18" s="286">
        <f>IFERROR(P18*I18,"-")</f>
        <v>0</v>
      </c>
      <c r="P18" s="119">
        <v>0</v>
      </c>
      <c r="Q18" s="297">
        <f t="shared" si="1"/>
        <v>0</v>
      </c>
      <c r="R18" s="5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2:447" s="4" customFormat="1" ht="16.8" customHeight="1" x14ac:dyDescent="0.3">
      <c r="B19" s="225">
        <v>3</v>
      </c>
      <c r="C19" s="66" t="s">
        <v>4</v>
      </c>
      <c r="D19" s="86" t="s">
        <v>126</v>
      </c>
      <c r="E19" s="184" t="s">
        <v>38</v>
      </c>
      <c r="F19" s="185" t="s">
        <v>284</v>
      </c>
      <c r="G19" s="105" t="s">
        <v>3</v>
      </c>
      <c r="H19" s="115" t="s">
        <v>252</v>
      </c>
      <c r="I19" s="115">
        <v>12</v>
      </c>
      <c r="J19" s="21">
        <v>144</v>
      </c>
      <c r="K19" s="21">
        <v>18</v>
      </c>
      <c r="L19" s="21">
        <v>8</v>
      </c>
      <c r="M19" s="75">
        <f t="shared" si="0"/>
        <v>1728</v>
      </c>
      <c r="N19" s="269">
        <v>5903240584291</v>
      </c>
      <c r="O19" s="286">
        <f>IFERROR(P19*I19,"-")</f>
        <v>0</v>
      </c>
      <c r="P19" s="119">
        <v>0</v>
      </c>
      <c r="Q19" s="297">
        <f t="shared" si="1"/>
        <v>0</v>
      </c>
      <c r="R19" s="5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2:447" s="4" customFormat="1" ht="16.8" customHeight="1" x14ac:dyDescent="0.3">
      <c r="B20" s="225">
        <v>4</v>
      </c>
      <c r="C20" s="66" t="s">
        <v>4</v>
      </c>
      <c r="D20" s="86" t="s">
        <v>127</v>
      </c>
      <c r="E20" s="184" t="s">
        <v>39</v>
      </c>
      <c r="F20" s="185" t="s">
        <v>284</v>
      </c>
      <c r="G20" s="105" t="s">
        <v>3</v>
      </c>
      <c r="H20" s="115" t="s">
        <v>252</v>
      </c>
      <c r="I20" s="115">
        <v>12</v>
      </c>
      <c r="J20" s="21">
        <v>144</v>
      </c>
      <c r="K20" s="21">
        <v>18</v>
      </c>
      <c r="L20" s="21">
        <v>8</v>
      </c>
      <c r="M20" s="75">
        <f t="shared" ref="M20:M21" si="2">I20*J20</f>
        <v>1728</v>
      </c>
      <c r="N20" s="269">
        <v>5902150592822</v>
      </c>
      <c r="O20" s="286">
        <f>IFERROR(P20*I20,"-")</f>
        <v>0</v>
      </c>
      <c r="P20" s="119">
        <v>0</v>
      </c>
      <c r="Q20" s="297">
        <f t="shared" si="1"/>
        <v>0</v>
      </c>
      <c r="R20" s="5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2:447" s="4" customFormat="1" ht="16.8" customHeight="1" x14ac:dyDescent="0.3">
      <c r="B21" s="225">
        <v>5</v>
      </c>
      <c r="C21" s="66" t="s">
        <v>4</v>
      </c>
      <c r="D21" s="86" t="s">
        <v>128</v>
      </c>
      <c r="E21" s="184" t="s">
        <v>40</v>
      </c>
      <c r="F21" s="185" t="s">
        <v>284</v>
      </c>
      <c r="G21" s="105" t="s">
        <v>3</v>
      </c>
      <c r="H21" s="115" t="s">
        <v>252</v>
      </c>
      <c r="I21" s="115">
        <v>12</v>
      </c>
      <c r="J21" s="21">
        <v>144</v>
      </c>
      <c r="K21" s="21">
        <v>18</v>
      </c>
      <c r="L21" s="21">
        <v>8</v>
      </c>
      <c r="M21" s="75">
        <f t="shared" si="2"/>
        <v>1728</v>
      </c>
      <c r="N21" s="269">
        <v>5902150592839</v>
      </c>
      <c r="O21" s="286">
        <f>IFERROR(P21*I21,"-")</f>
        <v>0</v>
      </c>
      <c r="P21" s="119">
        <v>0</v>
      </c>
      <c r="Q21" s="297">
        <f t="shared" si="1"/>
        <v>0</v>
      </c>
      <c r="R21" s="5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  <c r="IW21" s="52"/>
      <c r="IX21" s="52"/>
      <c r="IY21" s="52"/>
      <c r="IZ21" s="52"/>
      <c r="JA21" s="52"/>
      <c r="JB21" s="52"/>
      <c r="JC21" s="52"/>
      <c r="JD21" s="52"/>
      <c r="JE21" s="52"/>
      <c r="JF21" s="52"/>
      <c r="JG21" s="52"/>
      <c r="JH21" s="52"/>
      <c r="JI21" s="52"/>
      <c r="JJ21" s="52"/>
      <c r="JK21" s="52"/>
      <c r="JL21" s="52"/>
      <c r="JM21" s="52"/>
      <c r="JN21" s="52"/>
      <c r="JO21" s="52"/>
      <c r="JP21" s="52"/>
      <c r="JQ21" s="52"/>
      <c r="JR21" s="52"/>
      <c r="JS21" s="52"/>
      <c r="JT21" s="52"/>
      <c r="JU21" s="52"/>
      <c r="JV21" s="52"/>
      <c r="JW21" s="52"/>
      <c r="JX21" s="52"/>
      <c r="JY21" s="52"/>
      <c r="JZ21" s="52"/>
      <c r="KA21" s="52"/>
      <c r="KB21" s="52"/>
      <c r="KC21" s="52"/>
      <c r="KD21" s="52"/>
      <c r="KE21" s="52"/>
      <c r="KF21" s="52"/>
      <c r="KG21" s="52"/>
      <c r="KH21" s="52"/>
      <c r="KI21" s="52"/>
      <c r="KJ21" s="52"/>
      <c r="KK21" s="52"/>
      <c r="KL21" s="52"/>
      <c r="KM21" s="52"/>
      <c r="KN21" s="52"/>
      <c r="KO21" s="52"/>
      <c r="KP21" s="52"/>
      <c r="KQ21" s="52"/>
      <c r="KR21" s="52"/>
      <c r="KS21" s="52"/>
      <c r="KT21" s="52"/>
      <c r="KU21" s="52"/>
      <c r="KV21" s="52"/>
      <c r="KW21" s="52"/>
      <c r="KX21" s="52"/>
      <c r="KY21" s="52"/>
      <c r="KZ21" s="52"/>
      <c r="LA21" s="52"/>
      <c r="LB21" s="52"/>
      <c r="LC21" s="52"/>
      <c r="LD21" s="52"/>
      <c r="LE21" s="52"/>
      <c r="LF21" s="52"/>
      <c r="LG21" s="52"/>
      <c r="LH21" s="52"/>
      <c r="LI21" s="52"/>
      <c r="LJ21" s="52"/>
      <c r="LK21" s="52"/>
      <c r="LL21" s="52"/>
      <c r="LM21" s="52"/>
      <c r="LN21" s="52"/>
      <c r="LO21" s="52"/>
      <c r="LP21" s="52"/>
      <c r="LQ21" s="52"/>
      <c r="LR21" s="52"/>
      <c r="LS21" s="52"/>
      <c r="LT21" s="52"/>
      <c r="LU21" s="52"/>
      <c r="LV21" s="52"/>
      <c r="LW21" s="52"/>
      <c r="LX21" s="52"/>
      <c r="LY21" s="52"/>
      <c r="LZ21" s="52"/>
      <c r="MA21" s="52"/>
      <c r="MB21" s="52"/>
      <c r="MC21" s="52"/>
      <c r="MD21" s="52"/>
      <c r="ME21" s="52"/>
      <c r="MF21" s="52"/>
      <c r="MG21" s="52"/>
      <c r="MH21" s="52"/>
      <c r="MI21" s="52"/>
      <c r="MJ21" s="52"/>
      <c r="MK21" s="52"/>
      <c r="ML21" s="52"/>
      <c r="MM21" s="52"/>
      <c r="MN21" s="52"/>
      <c r="MO21" s="52"/>
      <c r="MP21" s="52"/>
      <c r="MQ21" s="52"/>
      <c r="MR21" s="52"/>
      <c r="MS21" s="52"/>
      <c r="MT21" s="52"/>
      <c r="MU21" s="52"/>
      <c r="MV21" s="52"/>
      <c r="MW21" s="52"/>
      <c r="MX21" s="52"/>
      <c r="MY21" s="52"/>
      <c r="MZ21" s="52"/>
      <c r="NA21" s="52"/>
      <c r="NB21" s="52"/>
      <c r="NC21" s="52"/>
      <c r="ND21" s="52"/>
      <c r="NE21" s="52"/>
      <c r="NF21" s="52"/>
      <c r="NG21" s="52"/>
      <c r="NH21" s="52"/>
      <c r="NI21" s="52"/>
      <c r="NJ21" s="52"/>
      <c r="NK21" s="52"/>
      <c r="NL21" s="52"/>
      <c r="NM21" s="52"/>
      <c r="NN21" s="52"/>
      <c r="NO21" s="52"/>
      <c r="NP21" s="52"/>
      <c r="NQ21" s="52"/>
      <c r="NR21" s="52"/>
      <c r="NS21" s="52"/>
      <c r="NT21" s="52"/>
      <c r="NU21" s="52"/>
      <c r="NV21" s="52"/>
      <c r="NW21" s="52"/>
      <c r="NX21" s="52"/>
      <c r="NY21" s="52"/>
      <c r="NZ21" s="52"/>
      <c r="OA21" s="52"/>
      <c r="OB21" s="52"/>
      <c r="OC21" s="52"/>
      <c r="OD21" s="52"/>
      <c r="OE21" s="52"/>
      <c r="OF21" s="52"/>
      <c r="OG21" s="52"/>
      <c r="OH21" s="52"/>
      <c r="OI21" s="52"/>
      <c r="OJ21" s="52"/>
      <c r="OK21" s="52"/>
      <c r="OL21" s="52"/>
      <c r="OM21" s="52"/>
      <c r="ON21" s="52"/>
      <c r="OO21" s="52"/>
      <c r="OP21" s="52"/>
      <c r="OQ21" s="52"/>
      <c r="OR21" s="52"/>
      <c r="OS21" s="52"/>
      <c r="OT21" s="52"/>
      <c r="OU21" s="52"/>
      <c r="OV21" s="52"/>
      <c r="OW21" s="52"/>
      <c r="OX21" s="52"/>
      <c r="OY21" s="52"/>
      <c r="OZ21" s="52"/>
      <c r="PA21" s="52"/>
      <c r="PB21" s="52"/>
      <c r="PC21" s="52"/>
      <c r="PD21" s="52"/>
      <c r="PE21" s="52"/>
      <c r="PF21" s="52"/>
      <c r="PG21" s="52"/>
      <c r="PH21" s="52"/>
      <c r="PI21" s="52"/>
      <c r="PJ21" s="52"/>
      <c r="PK21" s="52"/>
      <c r="PL21" s="52"/>
      <c r="PM21" s="52"/>
      <c r="PN21" s="52"/>
      <c r="PO21" s="52"/>
      <c r="PP21" s="52"/>
      <c r="PQ21" s="52"/>
      <c r="PR21" s="52"/>
      <c r="PS21" s="52"/>
      <c r="PT21" s="52"/>
      <c r="PU21" s="52"/>
      <c r="PV21" s="52"/>
      <c r="PW21" s="52"/>
      <c r="PX21" s="52"/>
      <c r="PY21" s="52"/>
      <c r="PZ21" s="52"/>
      <c r="QA21" s="52"/>
      <c r="QB21" s="52"/>
      <c r="QC21" s="52"/>
      <c r="QD21" s="52"/>
      <c r="QE21" s="52"/>
    </row>
    <row r="22" spans="2:447" s="4" customFormat="1" ht="16.8" customHeight="1" x14ac:dyDescent="0.3">
      <c r="B22" s="112"/>
      <c r="C22" s="67" t="s">
        <v>0</v>
      </c>
      <c r="D22" s="85" t="s">
        <v>129</v>
      </c>
      <c r="E22" s="182"/>
      <c r="F22" s="183"/>
      <c r="G22" s="101" t="s">
        <v>0</v>
      </c>
      <c r="H22" s="112" t="s">
        <v>0</v>
      </c>
      <c r="I22" s="112" t="s">
        <v>0</v>
      </c>
      <c r="J22" s="83" t="s">
        <v>0</v>
      </c>
      <c r="K22" s="83" t="s">
        <v>0</v>
      </c>
      <c r="L22" s="83" t="s">
        <v>0</v>
      </c>
      <c r="M22" s="101" t="s">
        <v>0</v>
      </c>
      <c r="N22" s="270"/>
      <c r="O22" s="287" t="s">
        <v>0</v>
      </c>
      <c r="P22" s="123" t="s">
        <v>0</v>
      </c>
      <c r="Q22" s="298" t="s">
        <v>0</v>
      </c>
      <c r="R22" s="5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B22" s="52"/>
      <c r="JC22" s="52"/>
      <c r="JD22" s="52"/>
      <c r="JE22" s="52"/>
      <c r="JF22" s="52"/>
      <c r="JG22" s="52"/>
      <c r="JH22" s="52"/>
      <c r="JI22" s="52"/>
      <c r="JJ22" s="52"/>
      <c r="JK22" s="52"/>
      <c r="JL22" s="52"/>
      <c r="JM22" s="52"/>
      <c r="JN22" s="52"/>
      <c r="JO22" s="52"/>
      <c r="JP22" s="52"/>
      <c r="JQ22" s="52"/>
      <c r="JR22" s="52"/>
      <c r="JS22" s="52"/>
      <c r="JT22" s="52"/>
      <c r="JU22" s="52"/>
      <c r="JV22" s="52"/>
      <c r="JW22" s="52"/>
      <c r="JX22" s="52"/>
      <c r="JY22" s="52"/>
      <c r="JZ22" s="52"/>
      <c r="KA22" s="52"/>
      <c r="KB22" s="52"/>
      <c r="KC22" s="52"/>
      <c r="KD22" s="52"/>
      <c r="KE22" s="52"/>
      <c r="KF22" s="52"/>
      <c r="KG22" s="52"/>
      <c r="KH22" s="52"/>
      <c r="KI22" s="52"/>
      <c r="KJ22" s="52"/>
      <c r="KK22" s="52"/>
      <c r="KL22" s="52"/>
      <c r="KM22" s="52"/>
      <c r="KN22" s="52"/>
      <c r="KO22" s="52"/>
      <c r="KP22" s="52"/>
      <c r="KQ22" s="52"/>
      <c r="KR22" s="52"/>
      <c r="KS22" s="52"/>
      <c r="KT22" s="52"/>
      <c r="KU22" s="52"/>
      <c r="KV22" s="52"/>
      <c r="KW22" s="52"/>
      <c r="KX22" s="52"/>
      <c r="KY22" s="52"/>
      <c r="KZ22" s="52"/>
      <c r="LA22" s="52"/>
      <c r="LB22" s="52"/>
      <c r="LC22" s="52"/>
      <c r="LD22" s="52"/>
      <c r="LE22" s="52"/>
      <c r="LF22" s="52"/>
      <c r="LG22" s="52"/>
      <c r="LH22" s="52"/>
      <c r="LI22" s="52"/>
      <c r="LJ22" s="52"/>
      <c r="LK22" s="52"/>
      <c r="LL22" s="52"/>
      <c r="LM22" s="52"/>
      <c r="LN22" s="52"/>
      <c r="LO22" s="52"/>
      <c r="LP22" s="52"/>
      <c r="LQ22" s="52"/>
      <c r="LR22" s="52"/>
      <c r="LS22" s="52"/>
      <c r="LT22" s="52"/>
      <c r="LU22" s="52"/>
      <c r="LV22" s="52"/>
      <c r="LW22" s="52"/>
      <c r="LX22" s="52"/>
      <c r="LY22" s="52"/>
      <c r="LZ22" s="52"/>
      <c r="MA22" s="52"/>
      <c r="MB22" s="52"/>
      <c r="MC22" s="52"/>
      <c r="MD22" s="52"/>
      <c r="ME22" s="52"/>
      <c r="MF22" s="52"/>
      <c r="MG22" s="52"/>
      <c r="MH22" s="52"/>
      <c r="MI22" s="52"/>
      <c r="MJ22" s="52"/>
      <c r="MK22" s="52"/>
      <c r="ML22" s="52"/>
      <c r="MM22" s="52"/>
      <c r="MN22" s="52"/>
      <c r="MO22" s="52"/>
      <c r="MP22" s="52"/>
      <c r="MQ22" s="52"/>
      <c r="MR22" s="52"/>
      <c r="MS22" s="52"/>
      <c r="MT22" s="52"/>
      <c r="MU22" s="52"/>
      <c r="MV22" s="52"/>
      <c r="MW22" s="52"/>
      <c r="MX22" s="52"/>
      <c r="MY22" s="52"/>
      <c r="MZ22" s="52"/>
      <c r="NA22" s="52"/>
      <c r="NB22" s="52"/>
      <c r="NC22" s="52"/>
      <c r="ND22" s="52"/>
      <c r="NE22" s="52"/>
      <c r="NF22" s="52"/>
      <c r="NG22" s="52"/>
      <c r="NH22" s="52"/>
      <c r="NI22" s="52"/>
      <c r="NJ22" s="52"/>
      <c r="NK22" s="52"/>
      <c r="NL22" s="52"/>
      <c r="NM22" s="52"/>
      <c r="NN22" s="52"/>
      <c r="NO22" s="52"/>
      <c r="NP22" s="52"/>
      <c r="NQ22" s="52"/>
      <c r="NR22" s="52"/>
      <c r="NS22" s="52"/>
      <c r="NT22" s="52"/>
      <c r="NU22" s="52"/>
      <c r="NV22" s="52"/>
      <c r="NW22" s="52"/>
      <c r="NX22" s="52"/>
      <c r="NY22" s="52"/>
      <c r="NZ22" s="52"/>
      <c r="OA22" s="52"/>
      <c r="OB22" s="52"/>
      <c r="OC22" s="52"/>
      <c r="OD22" s="52"/>
      <c r="OE22" s="52"/>
      <c r="OF22" s="52"/>
      <c r="OG22" s="52"/>
      <c r="OH22" s="52"/>
      <c r="OI22" s="52"/>
      <c r="OJ22" s="52"/>
      <c r="OK22" s="52"/>
      <c r="OL22" s="52"/>
      <c r="OM22" s="52"/>
      <c r="ON22" s="52"/>
      <c r="OO22" s="52"/>
      <c r="OP22" s="52"/>
      <c r="OQ22" s="52"/>
      <c r="OR22" s="52"/>
      <c r="OS22" s="52"/>
      <c r="OT22" s="52"/>
      <c r="OU22" s="52"/>
      <c r="OV22" s="52"/>
      <c r="OW22" s="52"/>
      <c r="OX22" s="52"/>
      <c r="OY22" s="52"/>
      <c r="OZ22" s="52"/>
      <c r="PA22" s="52"/>
      <c r="PB22" s="52"/>
      <c r="PC22" s="52"/>
      <c r="PD22" s="52"/>
      <c r="PE22" s="52"/>
      <c r="PF22" s="52"/>
      <c r="PG22" s="52"/>
      <c r="PH22" s="52"/>
      <c r="PI22" s="52"/>
      <c r="PJ22" s="52"/>
      <c r="PK22" s="52"/>
      <c r="PL22" s="52"/>
      <c r="PM22" s="52"/>
      <c r="PN22" s="52"/>
      <c r="PO22" s="52"/>
      <c r="PP22" s="52"/>
      <c r="PQ22" s="52"/>
      <c r="PR22" s="52"/>
      <c r="PS22" s="52"/>
      <c r="PT22" s="52"/>
      <c r="PU22" s="52"/>
      <c r="PV22" s="52"/>
      <c r="PW22" s="52"/>
      <c r="PX22" s="52"/>
      <c r="PY22" s="52"/>
      <c r="PZ22" s="52"/>
      <c r="QA22" s="52"/>
      <c r="QB22" s="52"/>
      <c r="QC22" s="52"/>
      <c r="QD22" s="52"/>
      <c r="QE22" s="52"/>
    </row>
    <row r="23" spans="2:447" s="4" customFormat="1" ht="16.8" customHeight="1" x14ac:dyDescent="0.3">
      <c r="B23" s="225">
        <v>6</v>
      </c>
      <c r="C23" s="66" t="s">
        <v>5</v>
      </c>
      <c r="D23" s="86" t="s">
        <v>130</v>
      </c>
      <c r="E23" s="184" t="s">
        <v>288</v>
      </c>
      <c r="F23" s="185" t="s">
        <v>284</v>
      </c>
      <c r="G23" s="105" t="s">
        <v>8</v>
      </c>
      <c r="H23" s="115" t="s">
        <v>252</v>
      </c>
      <c r="I23" s="115">
        <v>12</v>
      </c>
      <c r="J23" s="21">
        <v>104</v>
      </c>
      <c r="K23" s="21">
        <v>13</v>
      </c>
      <c r="L23" s="21">
        <v>8</v>
      </c>
      <c r="M23" s="75">
        <f t="shared" ref="M23" si="3">I23*J23</f>
        <v>1248</v>
      </c>
      <c r="N23" s="269">
        <v>5900027017157</v>
      </c>
      <c r="O23" s="286">
        <f t="shared" ref="O23:O26" si="4">IFERROR(P23*I23,"-")</f>
        <v>0</v>
      </c>
      <c r="P23" s="119">
        <v>0</v>
      </c>
      <c r="Q23" s="297">
        <f t="shared" ref="Q23:Q26" si="5">IFERROR(P23/J23,"-")</f>
        <v>0</v>
      </c>
      <c r="R23" s="5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</row>
    <row r="24" spans="2:447" s="4" customFormat="1" ht="16.8" customHeight="1" x14ac:dyDescent="0.3">
      <c r="B24" s="225">
        <v>7</v>
      </c>
      <c r="C24" s="66" t="s">
        <v>2</v>
      </c>
      <c r="D24" s="86" t="s">
        <v>131</v>
      </c>
      <c r="E24" s="184" t="s">
        <v>100</v>
      </c>
      <c r="F24" s="185" t="s">
        <v>284</v>
      </c>
      <c r="G24" s="105" t="s">
        <v>8</v>
      </c>
      <c r="H24" s="115" t="s">
        <v>252</v>
      </c>
      <c r="I24" s="115">
        <v>12</v>
      </c>
      <c r="J24" s="21">
        <v>120</v>
      </c>
      <c r="K24" s="21">
        <v>15</v>
      </c>
      <c r="L24" s="21">
        <v>8</v>
      </c>
      <c r="M24" s="75">
        <v>1440</v>
      </c>
      <c r="N24" s="269">
        <v>5902150593621</v>
      </c>
      <c r="O24" s="286">
        <f t="shared" si="4"/>
        <v>0</v>
      </c>
      <c r="P24" s="119">
        <v>0</v>
      </c>
      <c r="Q24" s="297">
        <f t="shared" si="5"/>
        <v>0</v>
      </c>
      <c r="R24" s="5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</row>
    <row r="25" spans="2:447" s="4" customFormat="1" ht="16.8" customHeight="1" x14ac:dyDescent="0.3">
      <c r="B25" s="225">
        <v>8</v>
      </c>
      <c r="C25" s="66" t="s">
        <v>2</v>
      </c>
      <c r="D25" s="86" t="s">
        <v>132</v>
      </c>
      <c r="E25" s="184" t="s">
        <v>104</v>
      </c>
      <c r="F25" s="185" t="s">
        <v>284</v>
      </c>
      <c r="G25" s="105" t="s">
        <v>8</v>
      </c>
      <c r="H25" s="115" t="s">
        <v>252</v>
      </c>
      <c r="I25" s="115">
        <v>12</v>
      </c>
      <c r="J25" s="21">
        <v>120</v>
      </c>
      <c r="K25" s="21">
        <v>15</v>
      </c>
      <c r="L25" s="21">
        <v>8</v>
      </c>
      <c r="M25" s="75">
        <v>1440</v>
      </c>
      <c r="N25" s="269">
        <v>5902150593904</v>
      </c>
      <c r="O25" s="286">
        <f t="shared" si="4"/>
        <v>0</v>
      </c>
      <c r="P25" s="119">
        <v>0</v>
      </c>
      <c r="Q25" s="297">
        <f t="shared" si="5"/>
        <v>0</v>
      </c>
      <c r="R25" s="5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</row>
    <row r="26" spans="2:447" s="4" customFormat="1" ht="16.8" customHeight="1" thickBot="1" x14ac:dyDescent="0.35">
      <c r="B26" s="225">
        <v>9</v>
      </c>
      <c r="C26" s="66" t="s">
        <v>2</v>
      </c>
      <c r="D26" s="86" t="s">
        <v>133</v>
      </c>
      <c r="E26" s="184" t="s">
        <v>99</v>
      </c>
      <c r="F26" s="185" t="s">
        <v>284</v>
      </c>
      <c r="G26" s="105" t="s">
        <v>98</v>
      </c>
      <c r="H26" s="115" t="s">
        <v>252</v>
      </c>
      <c r="I26" s="115">
        <v>12</v>
      </c>
      <c r="J26" s="21">
        <v>120</v>
      </c>
      <c r="K26" s="21">
        <v>15</v>
      </c>
      <c r="L26" s="21">
        <v>8</v>
      </c>
      <c r="M26" s="75">
        <v>1440</v>
      </c>
      <c r="N26" s="269">
        <v>5902150593645</v>
      </c>
      <c r="O26" s="286">
        <f t="shared" si="4"/>
        <v>0</v>
      </c>
      <c r="P26" s="119">
        <v>0</v>
      </c>
      <c r="Q26" s="297">
        <f t="shared" si="5"/>
        <v>0</v>
      </c>
      <c r="R26" s="5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</row>
    <row r="27" spans="2:447" s="4" customFormat="1" ht="16.8" customHeight="1" x14ac:dyDescent="0.3">
      <c r="B27" s="226"/>
      <c r="C27" s="94" t="s">
        <v>0</v>
      </c>
      <c r="D27" s="95" t="s">
        <v>134</v>
      </c>
      <c r="E27" s="180"/>
      <c r="F27" s="181"/>
      <c r="G27" s="102" t="s">
        <v>0</v>
      </c>
      <c r="H27" s="113" t="s">
        <v>0</v>
      </c>
      <c r="I27" s="113" t="s">
        <v>0</v>
      </c>
      <c r="J27" s="84" t="s">
        <v>0</v>
      </c>
      <c r="K27" s="84" t="s">
        <v>0</v>
      </c>
      <c r="L27" s="84" t="s">
        <v>0</v>
      </c>
      <c r="M27" s="102" t="s">
        <v>0</v>
      </c>
      <c r="N27" s="271"/>
      <c r="O27" s="288" t="s">
        <v>0</v>
      </c>
      <c r="P27" s="124" t="s">
        <v>0</v>
      </c>
      <c r="Q27" s="299" t="s">
        <v>0</v>
      </c>
      <c r="R27" s="51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2"/>
      <c r="IZ27" s="52"/>
      <c r="JA27" s="52"/>
      <c r="JB27" s="52"/>
      <c r="JC27" s="52"/>
      <c r="JD27" s="52"/>
      <c r="JE27" s="52"/>
      <c r="JF27" s="52"/>
      <c r="JG27" s="52"/>
      <c r="JH27" s="52"/>
      <c r="JI27" s="52"/>
      <c r="JJ27" s="52"/>
      <c r="JK27" s="52"/>
      <c r="JL27" s="52"/>
      <c r="JM27" s="52"/>
      <c r="JN27" s="52"/>
      <c r="JO27" s="52"/>
      <c r="JP27" s="52"/>
      <c r="JQ27" s="52"/>
      <c r="JR27" s="52"/>
      <c r="JS27" s="52"/>
      <c r="JT27" s="52"/>
      <c r="JU27" s="52"/>
      <c r="JV27" s="52"/>
      <c r="JW27" s="52"/>
      <c r="JX27" s="52"/>
      <c r="JY27" s="52"/>
      <c r="JZ27" s="52"/>
      <c r="KA27" s="52"/>
      <c r="KB27" s="52"/>
      <c r="KC27" s="52"/>
      <c r="KD27" s="52"/>
      <c r="KE27" s="52"/>
      <c r="KF27" s="52"/>
      <c r="KG27" s="52"/>
      <c r="KH27" s="52"/>
      <c r="KI27" s="52"/>
      <c r="KJ27" s="52"/>
      <c r="KK27" s="52"/>
      <c r="KL27" s="52"/>
      <c r="KM27" s="52"/>
      <c r="KN27" s="52"/>
      <c r="KO27" s="52"/>
      <c r="KP27" s="52"/>
      <c r="KQ27" s="52"/>
      <c r="KR27" s="52"/>
      <c r="KS27" s="52"/>
      <c r="KT27" s="52"/>
      <c r="KU27" s="52"/>
      <c r="KV27" s="52"/>
      <c r="KW27" s="52"/>
      <c r="KX27" s="52"/>
      <c r="KY27" s="52"/>
      <c r="KZ27" s="52"/>
      <c r="LA27" s="52"/>
      <c r="LB27" s="52"/>
      <c r="LC27" s="52"/>
      <c r="LD27" s="52"/>
      <c r="LE27" s="52"/>
      <c r="LF27" s="52"/>
      <c r="LG27" s="52"/>
      <c r="LH27" s="52"/>
      <c r="LI27" s="52"/>
      <c r="LJ27" s="52"/>
      <c r="LK27" s="52"/>
      <c r="LL27" s="52"/>
      <c r="LM27" s="52"/>
      <c r="LN27" s="52"/>
      <c r="LO27" s="52"/>
      <c r="LP27" s="52"/>
      <c r="LQ27" s="52"/>
      <c r="LR27" s="52"/>
      <c r="LS27" s="52"/>
      <c r="LT27" s="52"/>
      <c r="LU27" s="52"/>
      <c r="LV27" s="52"/>
      <c r="LW27" s="52"/>
      <c r="LX27" s="52"/>
      <c r="LY27" s="52"/>
      <c r="LZ27" s="52"/>
      <c r="MA27" s="52"/>
      <c r="MB27" s="52"/>
      <c r="MC27" s="52"/>
      <c r="MD27" s="52"/>
      <c r="ME27" s="52"/>
      <c r="MF27" s="52"/>
      <c r="MG27" s="52"/>
      <c r="MH27" s="52"/>
      <c r="MI27" s="52"/>
      <c r="MJ27" s="52"/>
      <c r="MK27" s="52"/>
      <c r="ML27" s="52"/>
      <c r="MM27" s="52"/>
      <c r="MN27" s="52"/>
      <c r="MO27" s="52"/>
      <c r="MP27" s="52"/>
      <c r="MQ27" s="52"/>
      <c r="MR27" s="52"/>
      <c r="MS27" s="52"/>
      <c r="MT27" s="52"/>
      <c r="MU27" s="52"/>
      <c r="MV27" s="52"/>
      <c r="MW27" s="52"/>
      <c r="MX27" s="52"/>
      <c r="MY27" s="52"/>
      <c r="MZ27" s="52"/>
      <c r="NA27" s="52"/>
      <c r="NB27" s="52"/>
      <c r="NC27" s="52"/>
      <c r="ND27" s="52"/>
      <c r="NE27" s="52"/>
      <c r="NF27" s="52"/>
      <c r="NG27" s="52"/>
      <c r="NH27" s="52"/>
      <c r="NI27" s="52"/>
      <c r="NJ27" s="52"/>
      <c r="NK27" s="52"/>
      <c r="NL27" s="52"/>
      <c r="NM27" s="52"/>
      <c r="NN27" s="52"/>
      <c r="NO27" s="52"/>
      <c r="NP27" s="52"/>
      <c r="NQ27" s="52"/>
      <c r="NR27" s="52"/>
      <c r="NS27" s="52"/>
      <c r="NT27" s="52"/>
      <c r="NU27" s="52"/>
      <c r="NV27" s="52"/>
      <c r="NW27" s="52"/>
      <c r="NX27" s="52"/>
      <c r="NY27" s="52"/>
      <c r="NZ27" s="52"/>
      <c r="OA27" s="52"/>
      <c r="OB27" s="52"/>
      <c r="OC27" s="52"/>
      <c r="OD27" s="52"/>
      <c r="OE27" s="52"/>
      <c r="OF27" s="52"/>
      <c r="OG27" s="52"/>
      <c r="OH27" s="52"/>
      <c r="OI27" s="52"/>
      <c r="OJ27" s="52"/>
      <c r="OK27" s="52"/>
      <c r="OL27" s="52"/>
      <c r="OM27" s="52"/>
      <c r="ON27" s="52"/>
      <c r="OO27" s="52"/>
      <c r="OP27" s="52"/>
      <c r="OQ27" s="52"/>
      <c r="OR27" s="52"/>
      <c r="OS27" s="52"/>
      <c r="OT27" s="52"/>
      <c r="OU27" s="52"/>
      <c r="OV27" s="52"/>
      <c r="OW27" s="52"/>
      <c r="OX27" s="52"/>
      <c r="OY27" s="52"/>
      <c r="OZ27" s="52"/>
      <c r="PA27" s="52"/>
      <c r="PB27" s="52"/>
      <c r="PC27" s="52"/>
      <c r="PD27" s="52"/>
      <c r="PE27" s="52"/>
      <c r="PF27" s="52"/>
      <c r="PG27" s="52"/>
      <c r="PH27" s="52"/>
      <c r="PI27" s="52"/>
      <c r="PJ27" s="52"/>
      <c r="PK27" s="52"/>
      <c r="PL27" s="52"/>
      <c r="PM27" s="52"/>
      <c r="PN27" s="52"/>
      <c r="PO27" s="52"/>
      <c r="PP27" s="52"/>
      <c r="PQ27" s="52"/>
      <c r="PR27" s="52"/>
      <c r="PS27" s="52"/>
      <c r="PT27" s="52"/>
      <c r="PU27" s="52"/>
      <c r="PV27" s="52"/>
      <c r="PW27" s="52"/>
      <c r="PX27" s="52"/>
      <c r="PY27" s="52"/>
      <c r="PZ27" s="52"/>
      <c r="QA27" s="52"/>
      <c r="QB27" s="52"/>
      <c r="QC27" s="52"/>
      <c r="QD27" s="52"/>
      <c r="QE27" s="52"/>
    </row>
    <row r="28" spans="2:447" s="4" customFormat="1" ht="16.8" customHeight="1" x14ac:dyDescent="0.3">
      <c r="B28" s="112"/>
      <c r="C28" s="67" t="s">
        <v>0</v>
      </c>
      <c r="D28" s="85" t="s">
        <v>135</v>
      </c>
      <c r="E28" s="182"/>
      <c r="F28" s="183"/>
      <c r="G28" s="101" t="s">
        <v>0</v>
      </c>
      <c r="H28" s="112" t="s">
        <v>0</v>
      </c>
      <c r="I28" s="112" t="s">
        <v>0</v>
      </c>
      <c r="J28" s="83" t="s">
        <v>0</v>
      </c>
      <c r="K28" s="83" t="s">
        <v>0</v>
      </c>
      <c r="L28" s="83" t="s">
        <v>0</v>
      </c>
      <c r="M28" s="101" t="s">
        <v>0</v>
      </c>
      <c r="N28" s="270"/>
      <c r="O28" s="287" t="s">
        <v>0</v>
      </c>
      <c r="P28" s="123" t="s">
        <v>0</v>
      </c>
      <c r="Q28" s="298" t="s">
        <v>0</v>
      </c>
      <c r="R28" s="5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2"/>
      <c r="IZ28" s="52"/>
      <c r="JA28" s="52"/>
      <c r="JB28" s="52"/>
      <c r="JC28" s="52"/>
      <c r="JD28" s="52"/>
      <c r="JE28" s="52"/>
      <c r="JF28" s="52"/>
      <c r="JG28" s="52"/>
      <c r="JH28" s="52"/>
      <c r="JI28" s="52"/>
      <c r="JJ28" s="52"/>
      <c r="JK28" s="52"/>
      <c r="JL28" s="52"/>
      <c r="JM28" s="52"/>
      <c r="JN28" s="52"/>
      <c r="JO28" s="52"/>
      <c r="JP28" s="52"/>
      <c r="JQ28" s="52"/>
      <c r="JR28" s="52"/>
      <c r="JS28" s="52"/>
      <c r="JT28" s="52"/>
      <c r="JU28" s="52"/>
      <c r="JV28" s="52"/>
      <c r="JW28" s="52"/>
      <c r="JX28" s="52"/>
      <c r="JY28" s="52"/>
      <c r="JZ28" s="52"/>
      <c r="KA28" s="52"/>
      <c r="KB28" s="52"/>
      <c r="KC28" s="52"/>
      <c r="KD28" s="52"/>
      <c r="KE28" s="52"/>
      <c r="KF28" s="52"/>
      <c r="KG28" s="52"/>
      <c r="KH28" s="52"/>
      <c r="KI28" s="52"/>
      <c r="KJ28" s="52"/>
      <c r="KK28" s="52"/>
      <c r="KL28" s="52"/>
      <c r="KM28" s="52"/>
      <c r="KN28" s="52"/>
      <c r="KO28" s="52"/>
      <c r="KP28" s="52"/>
      <c r="KQ28" s="52"/>
      <c r="KR28" s="52"/>
      <c r="KS28" s="52"/>
      <c r="KT28" s="52"/>
      <c r="KU28" s="52"/>
      <c r="KV28" s="52"/>
      <c r="KW28" s="52"/>
      <c r="KX28" s="52"/>
      <c r="KY28" s="52"/>
      <c r="KZ28" s="52"/>
      <c r="LA28" s="52"/>
      <c r="LB28" s="52"/>
      <c r="LC28" s="52"/>
      <c r="LD28" s="52"/>
      <c r="LE28" s="52"/>
      <c r="LF28" s="52"/>
      <c r="LG28" s="52"/>
      <c r="LH28" s="52"/>
      <c r="LI28" s="52"/>
      <c r="LJ28" s="52"/>
      <c r="LK28" s="52"/>
      <c r="LL28" s="52"/>
      <c r="LM28" s="52"/>
      <c r="LN28" s="52"/>
      <c r="LO28" s="52"/>
      <c r="LP28" s="52"/>
      <c r="LQ28" s="52"/>
      <c r="LR28" s="52"/>
      <c r="LS28" s="52"/>
      <c r="LT28" s="52"/>
      <c r="LU28" s="52"/>
      <c r="LV28" s="52"/>
      <c r="LW28" s="52"/>
      <c r="LX28" s="52"/>
      <c r="LY28" s="52"/>
      <c r="LZ28" s="52"/>
      <c r="MA28" s="52"/>
      <c r="MB28" s="52"/>
      <c r="MC28" s="52"/>
      <c r="MD28" s="52"/>
      <c r="ME28" s="52"/>
      <c r="MF28" s="52"/>
      <c r="MG28" s="52"/>
      <c r="MH28" s="52"/>
      <c r="MI28" s="52"/>
      <c r="MJ28" s="52"/>
      <c r="MK28" s="52"/>
      <c r="ML28" s="52"/>
      <c r="MM28" s="52"/>
      <c r="MN28" s="52"/>
      <c r="MO28" s="52"/>
      <c r="MP28" s="52"/>
      <c r="MQ28" s="52"/>
      <c r="MR28" s="52"/>
      <c r="MS28" s="52"/>
      <c r="MT28" s="52"/>
      <c r="MU28" s="52"/>
      <c r="MV28" s="52"/>
      <c r="MW28" s="52"/>
      <c r="MX28" s="52"/>
      <c r="MY28" s="52"/>
      <c r="MZ28" s="52"/>
      <c r="NA28" s="52"/>
      <c r="NB28" s="52"/>
      <c r="NC28" s="52"/>
      <c r="ND28" s="52"/>
      <c r="NE28" s="52"/>
      <c r="NF28" s="52"/>
      <c r="NG28" s="52"/>
      <c r="NH28" s="52"/>
      <c r="NI28" s="52"/>
      <c r="NJ28" s="52"/>
      <c r="NK28" s="52"/>
      <c r="NL28" s="52"/>
      <c r="NM28" s="52"/>
      <c r="NN28" s="52"/>
      <c r="NO28" s="52"/>
      <c r="NP28" s="52"/>
      <c r="NQ28" s="52"/>
      <c r="NR28" s="52"/>
      <c r="NS28" s="52"/>
      <c r="NT28" s="52"/>
      <c r="NU28" s="52"/>
      <c r="NV28" s="52"/>
      <c r="NW28" s="52"/>
      <c r="NX28" s="52"/>
      <c r="NY28" s="52"/>
      <c r="NZ28" s="52"/>
      <c r="OA28" s="52"/>
      <c r="OB28" s="52"/>
      <c r="OC28" s="52"/>
      <c r="OD28" s="52"/>
      <c r="OE28" s="52"/>
      <c r="OF28" s="52"/>
      <c r="OG28" s="52"/>
      <c r="OH28" s="52"/>
      <c r="OI28" s="52"/>
      <c r="OJ28" s="52"/>
      <c r="OK28" s="52"/>
      <c r="OL28" s="52"/>
      <c r="OM28" s="52"/>
      <c r="ON28" s="52"/>
      <c r="OO28" s="52"/>
      <c r="OP28" s="52"/>
      <c r="OQ28" s="52"/>
      <c r="OR28" s="52"/>
      <c r="OS28" s="52"/>
      <c r="OT28" s="52"/>
      <c r="OU28" s="52"/>
      <c r="OV28" s="52"/>
      <c r="OW28" s="52"/>
      <c r="OX28" s="52"/>
      <c r="OY28" s="52"/>
      <c r="OZ28" s="52"/>
      <c r="PA28" s="52"/>
      <c r="PB28" s="52"/>
      <c r="PC28" s="52"/>
      <c r="PD28" s="52"/>
      <c r="PE28" s="52"/>
      <c r="PF28" s="52"/>
      <c r="PG28" s="52"/>
      <c r="PH28" s="52"/>
      <c r="PI28" s="52"/>
      <c r="PJ28" s="52"/>
      <c r="PK28" s="52"/>
      <c r="PL28" s="52"/>
      <c r="PM28" s="52"/>
      <c r="PN28" s="52"/>
      <c r="PO28" s="52"/>
      <c r="PP28" s="52"/>
      <c r="PQ28" s="52"/>
      <c r="PR28" s="52"/>
      <c r="PS28" s="52"/>
      <c r="PT28" s="52"/>
      <c r="PU28" s="52"/>
      <c r="PV28" s="52"/>
      <c r="PW28" s="52"/>
      <c r="PX28" s="52"/>
      <c r="PY28" s="52"/>
      <c r="PZ28" s="52"/>
      <c r="QA28" s="52"/>
      <c r="QB28" s="52"/>
      <c r="QC28" s="52"/>
      <c r="QD28" s="52"/>
      <c r="QE28" s="52"/>
    </row>
    <row r="29" spans="2:447" s="4" customFormat="1" ht="16.8" customHeight="1" x14ac:dyDescent="0.3">
      <c r="B29" s="228">
        <v>10</v>
      </c>
      <c r="C29" s="68" t="s">
        <v>2</v>
      </c>
      <c r="D29" s="86" t="s">
        <v>136</v>
      </c>
      <c r="E29" s="184" t="s">
        <v>41</v>
      </c>
      <c r="F29" s="185" t="s">
        <v>282</v>
      </c>
      <c r="G29" s="107" t="s">
        <v>24</v>
      </c>
      <c r="H29" s="115" t="s">
        <v>252</v>
      </c>
      <c r="I29" s="115">
        <v>12</v>
      </c>
      <c r="J29" s="21">
        <v>64</v>
      </c>
      <c r="K29" s="21">
        <v>8</v>
      </c>
      <c r="L29" s="21">
        <v>8</v>
      </c>
      <c r="M29" s="75">
        <f t="shared" ref="M29:M37" si="6">I29*J29</f>
        <v>768</v>
      </c>
      <c r="N29" s="269">
        <v>5902150590255</v>
      </c>
      <c r="O29" s="286">
        <f t="shared" ref="O29:O32" si="7">IFERROR(P29*I29,"-")</f>
        <v>0</v>
      </c>
      <c r="P29" s="119">
        <v>0</v>
      </c>
      <c r="Q29" s="297">
        <f t="shared" ref="Q29:Q32" si="8">IFERROR(P29/J29,"-")</f>
        <v>0</v>
      </c>
      <c r="R29" s="5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  <c r="IW29" s="52"/>
      <c r="IX29" s="52"/>
      <c r="IY29" s="52"/>
      <c r="IZ29" s="52"/>
      <c r="JA29" s="52"/>
      <c r="JB29" s="52"/>
      <c r="JC29" s="52"/>
      <c r="JD29" s="52"/>
      <c r="JE29" s="52"/>
      <c r="JF29" s="52"/>
      <c r="JG29" s="52"/>
      <c r="JH29" s="52"/>
      <c r="JI29" s="52"/>
      <c r="JJ29" s="52"/>
      <c r="JK29" s="52"/>
      <c r="JL29" s="52"/>
      <c r="JM29" s="52"/>
      <c r="JN29" s="52"/>
      <c r="JO29" s="52"/>
      <c r="JP29" s="52"/>
      <c r="JQ29" s="52"/>
      <c r="JR29" s="52"/>
      <c r="JS29" s="52"/>
      <c r="JT29" s="52"/>
      <c r="JU29" s="52"/>
      <c r="JV29" s="52"/>
      <c r="JW29" s="52"/>
      <c r="JX29" s="52"/>
      <c r="JY29" s="52"/>
      <c r="JZ29" s="52"/>
      <c r="KA29" s="52"/>
      <c r="KB29" s="52"/>
      <c r="KC29" s="52"/>
      <c r="KD29" s="52"/>
      <c r="KE29" s="52"/>
      <c r="KF29" s="52"/>
      <c r="KG29" s="52"/>
      <c r="KH29" s="52"/>
      <c r="KI29" s="52"/>
      <c r="KJ29" s="52"/>
      <c r="KK29" s="52"/>
      <c r="KL29" s="52"/>
      <c r="KM29" s="52"/>
      <c r="KN29" s="52"/>
      <c r="KO29" s="52"/>
      <c r="KP29" s="52"/>
      <c r="KQ29" s="52"/>
      <c r="KR29" s="52"/>
      <c r="KS29" s="52"/>
      <c r="KT29" s="52"/>
      <c r="KU29" s="52"/>
      <c r="KV29" s="52"/>
      <c r="KW29" s="52"/>
      <c r="KX29" s="52"/>
      <c r="KY29" s="52"/>
      <c r="KZ29" s="52"/>
      <c r="LA29" s="52"/>
      <c r="LB29" s="52"/>
      <c r="LC29" s="52"/>
      <c r="LD29" s="52"/>
      <c r="LE29" s="52"/>
      <c r="LF29" s="52"/>
      <c r="LG29" s="52"/>
      <c r="LH29" s="52"/>
      <c r="LI29" s="52"/>
      <c r="LJ29" s="52"/>
      <c r="LK29" s="52"/>
      <c r="LL29" s="52"/>
      <c r="LM29" s="52"/>
      <c r="LN29" s="52"/>
      <c r="LO29" s="52"/>
      <c r="LP29" s="52"/>
      <c r="LQ29" s="52"/>
      <c r="LR29" s="52"/>
      <c r="LS29" s="52"/>
      <c r="LT29" s="52"/>
      <c r="LU29" s="52"/>
      <c r="LV29" s="52"/>
      <c r="LW29" s="52"/>
      <c r="LX29" s="52"/>
      <c r="LY29" s="52"/>
      <c r="LZ29" s="52"/>
      <c r="MA29" s="52"/>
      <c r="MB29" s="52"/>
      <c r="MC29" s="52"/>
      <c r="MD29" s="52"/>
      <c r="ME29" s="52"/>
      <c r="MF29" s="52"/>
      <c r="MG29" s="52"/>
      <c r="MH29" s="52"/>
      <c r="MI29" s="52"/>
      <c r="MJ29" s="52"/>
      <c r="MK29" s="52"/>
      <c r="ML29" s="52"/>
      <c r="MM29" s="52"/>
      <c r="MN29" s="52"/>
      <c r="MO29" s="52"/>
      <c r="MP29" s="52"/>
      <c r="MQ29" s="52"/>
      <c r="MR29" s="52"/>
      <c r="MS29" s="52"/>
      <c r="MT29" s="52"/>
      <c r="MU29" s="52"/>
      <c r="MV29" s="52"/>
      <c r="MW29" s="52"/>
      <c r="MX29" s="52"/>
      <c r="MY29" s="52"/>
      <c r="MZ29" s="52"/>
      <c r="NA29" s="52"/>
      <c r="NB29" s="52"/>
      <c r="NC29" s="52"/>
      <c r="ND29" s="52"/>
      <c r="NE29" s="52"/>
      <c r="NF29" s="52"/>
      <c r="NG29" s="52"/>
      <c r="NH29" s="52"/>
      <c r="NI29" s="52"/>
      <c r="NJ29" s="52"/>
      <c r="NK29" s="52"/>
      <c r="NL29" s="52"/>
      <c r="NM29" s="52"/>
      <c r="NN29" s="52"/>
      <c r="NO29" s="52"/>
      <c r="NP29" s="52"/>
      <c r="NQ29" s="52"/>
      <c r="NR29" s="52"/>
      <c r="NS29" s="52"/>
      <c r="NT29" s="52"/>
      <c r="NU29" s="52"/>
      <c r="NV29" s="52"/>
      <c r="NW29" s="52"/>
      <c r="NX29" s="52"/>
      <c r="NY29" s="52"/>
      <c r="NZ29" s="52"/>
      <c r="OA29" s="52"/>
      <c r="OB29" s="52"/>
      <c r="OC29" s="52"/>
      <c r="OD29" s="52"/>
      <c r="OE29" s="52"/>
      <c r="OF29" s="52"/>
      <c r="OG29" s="52"/>
      <c r="OH29" s="52"/>
      <c r="OI29" s="52"/>
      <c r="OJ29" s="52"/>
      <c r="OK29" s="52"/>
      <c r="OL29" s="52"/>
      <c r="OM29" s="52"/>
      <c r="ON29" s="52"/>
      <c r="OO29" s="52"/>
      <c r="OP29" s="52"/>
      <c r="OQ29" s="52"/>
      <c r="OR29" s="52"/>
      <c r="OS29" s="52"/>
      <c r="OT29" s="52"/>
      <c r="OU29" s="52"/>
      <c r="OV29" s="52"/>
      <c r="OW29" s="52"/>
      <c r="OX29" s="52"/>
      <c r="OY29" s="52"/>
      <c r="OZ29" s="52"/>
      <c r="PA29" s="52"/>
      <c r="PB29" s="52"/>
      <c r="PC29" s="52"/>
      <c r="PD29" s="52"/>
      <c r="PE29" s="52"/>
      <c r="PF29" s="52"/>
      <c r="PG29" s="52"/>
      <c r="PH29" s="52"/>
      <c r="PI29" s="52"/>
      <c r="PJ29" s="52"/>
      <c r="PK29" s="52"/>
      <c r="PL29" s="52"/>
      <c r="PM29" s="52"/>
      <c r="PN29" s="52"/>
      <c r="PO29" s="52"/>
      <c r="PP29" s="52"/>
      <c r="PQ29" s="52"/>
      <c r="PR29" s="52"/>
      <c r="PS29" s="52"/>
      <c r="PT29" s="52"/>
      <c r="PU29" s="52"/>
      <c r="PV29" s="52"/>
      <c r="PW29" s="52"/>
      <c r="PX29" s="52"/>
      <c r="PY29" s="52"/>
      <c r="PZ29" s="52"/>
      <c r="QA29" s="52"/>
      <c r="QB29" s="52"/>
      <c r="QC29" s="52"/>
      <c r="QD29" s="52"/>
      <c r="QE29" s="52"/>
    </row>
    <row r="30" spans="2:447" s="4" customFormat="1" ht="16.8" customHeight="1" x14ac:dyDescent="0.3">
      <c r="B30" s="228">
        <v>11</v>
      </c>
      <c r="C30" s="69" t="s">
        <v>2</v>
      </c>
      <c r="D30" s="86" t="s">
        <v>137</v>
      </c>
      <c r="E30" s="184" t="s">
        <v>42</v>
      </c>
      <c r="F30" s="185" t="s">
        <v>282</v>
      </c>
      <c r="G30" s="107" t="s">
        <v>24</v>
      </c>
      <c r="H30" s="115" t="s">
        <v>252</v>
      </c>
      <c r="I30" s="117">
        <v>12</v>
      </c>
      <c r="J30" s="25">
        <v>64</v>
      </c>
      <c r="K30" s="25">
        <v>8</v>
      </c>
      <c r="L30" s="25">
        <v>8</v>
      </c>
      <c r="M30" s="77">
        <f t="shared" si="6"/>
        <v>768</v>
      </c>
      <c r="N30" s="269">
        <v>5902150590262</v>
      </c>
      <c r="O30" s="286">
        <f t="shared" si="7"/>
        <v>0</v>
      </c>
      <c r="P30" s="119">
        <v>0</v>
      </c>
      <c r="Q30" s="297">
        <f t="shared" si="8"/>
        <v>0</v>
      </c>
      <c r="R30" s="5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  <c r="IW30" s="52"/>
      <c r="IX30" s="52"/>
      <c r="IY30" s="52"/>
      <c r="IZ30" s="52"/>
      <c r="JA30" s="52"/>
      <c r="JB30" s="52"/>
      <c r="JC30" s="52"/>
      <c r="JD30" s="52"/>
      <c r="JE30" s="52"/>
      <c r="JF30" s="52"/>
      <c r="JG30" s="52"/>
      <c r="JH30" s="52"/>
      <c r="JI30" s="52"/>
      <c r="JJ30" s="52"/>
      <c r="JK30" s="52"/>
      <c r="JL30" s="52"/>
      <c r="JM30" s="52"/>
      <c r="JN30" s="52"/>
      <c r="JO30" s="52"/>
      <c r="JP30" s="52"/>
      <c r="JQ30" s="52"/>
      <c r="JR30" s="52"/>
      <c r="JS30" s="52"/>
      <c r="JT30" s="52"/>
      <c r="JU30" s="52"/>
      <c r="JV30" s="52"/>
      <c r="JW30" s="52"/>
      <c r="JX30" s="52"/>
      <c r="JY30" s="52"/>
      <c r="JZ30" s="52"/>
      <c r="KA30" s="52"/>
      <c r="KB30" s="52"/>
      <c r="KC30" s="52"/>
      <c r="KD30" s="52"/>
      <c r="KE30" s="52"/>
      <c r="KF30" s="52"/>
      <c r="KG30" s="52"/>
      <c r="KH30" s="52"/>
      <c r="KI30" s="52"/>
      <c r="KJ30" s="52"/>
      <c r="KK30" s="52"/>
      <c r="KL30" s="52"/>
      <c r="KM30" s="52"/>
      <c r="KN30" s="52"/>
      <c r="KO30" s="52"/>
      <c r="KP30" s="52"/>
      <c r="KQ30" s="52"/>
      <c r="KR30" s="52"/>
      <c r="KS30" s="52"/>
      <c r="KT30" s="52"/>
      <c r="KU30" s="52"/>
      <c r="KV30" s="52"/>
      <c r="KW30" s="52"/>
      <c r="KX30" s="52"/>
      <c r="KY30" s="52"/>
      <c r="KZ30" s="52"/>
      <c r="LA30" s="52"/>
      <c r="LB30" s="52"/>
      <c r="LC30" s="52"/>
      <c r="LD30" s="52"/>
      <c r="LE30" s="52"/>
      <c r="LF30" s="52"/>
      <c r="LG30" s="52"/>
      <c r="LH30" s="52"/>
      <c r="LI30" s="52"/>
      <c r="LJ30" s="52"/>
      <c r="LK30" s="52"/>
      <c r="LL30" s="52"/>
      <c r="LM30" s="52"/>
      <c r="LN30" s="52"/>
      <c r="LO30" s="52"/>
      <c r="LP30" s="52"/>
      <c r="LQ30" s="52"/>
      <c r="LR30" s="52"/>
      <c r="LS30" s="52"/>
      <c r="LT30" s="52"/>
      <c r="LU30" s="52"/>
      <c r="LV30" s="52"/>
      <c r="LW30" s="52"/>
      <c r="LX30" s="52"/>
      <c r="LY30" s="52"/>
      <c r="LZ30" s="52"/>
      <c r="MA30" s="52"/>
      <c r="MB30" s="52"/>
      <c r="MC30" s="52"/>
      <c r="MD30" s="52"/>
      <c r="ME30" s="52"/>
      <c r="MF30" s="52"/>
      <c r="MG30" s="52"/>
      <c r="MH30" s="52"/>
      <c r="MI30" s="52"/>
      <c r="MJ30" s="52"/>
      <c r="MK30" s="52"/>
      <c r="ML30" s="52"/>
      <c r="MM30" s="52"/>
      <c r="MN30" s="52"/>
      <c r="MO30" s="52"/>
      <c r="MP30" s="52"/>
      <c r="MQ30" s="52"/>
      <c r="MR30" s="52"/>
      <c r="MS30" s="52"/>
      <c r="MT30" s="52"/>
      <c r="MU30" s="52"/>
      <c r="MV30" s="52"/>
      <c r="MW30" s="52"/>
      <c r="MX30" s="52"/>
      <c r="MY30" s="52"/>
      <c r="MZ30" s="52"/>
      <c r="NA30" s="52"/>
      <c r="NB30" s="52"/>
      <c r="NC30" s="52"/>
      <c r="ND30" s="52"/>
      <c r="NE30" s="52"/>
      <c r="NF30" s="52"/>
      <c r="NG30" s="52"/>
      <c r="NH30" s="52"/>
      <c r="NI30" s="52"/>
      <c r="NJ30" s="52"/>
      <c r="NK30" s="52"/>
      <c r="NL30" s="52"/>
      <c r="NM30" s="52"/>
      <c r="NN30" s="52"/>
      <c r="NO30" s="52"/>
      <c r="NP30" s="52"/>
      <c r="NQ30" s="52"/>
      <c r="NR30" s="52"/>
      <c r="NS30" s="52"/>
      <c r="NT30" s="52"/>
      <c r="NU30" s="52"/>
      <c r="NV30" s="52"/>
      <c r="NW30" s="52"/>
      <c r="NX30" s="52"/>
      <c r="NY30" s="52"/>
      <c r="NZ30" s="52"/>
      <c r="OA30" s="52"/>
      <c r="OB30" s="52"/>
      <c r="OC30" s="52"/>
      <c r="OD30" s="52"/>
      <c r="OE30" s="52"/>
      <c r="OF30" s="52"/>
      <c r="OG30" s="52"/>
      <c r="OH30" s="52"/>
      <c r="OI30" s="52"/>
      <c r="OJ30" s="52"/>
      <c r="OK30" s="52"/>
      <c r="OL30" s="52"/>
      <c r="OM30" s="52"/>
      <c r="ON30" s="52"/>
      <c r="OO30" s="52"/>
      <c r="OP30" s="52"/>
      <c r="OQ30" s="52"/>
      <c r="OR30" s="52"/>
      <c r="OS30" s="52"/>
      <c r="OT30" s="52"/>
      <c r="OU30" s="52"/>
      <c r="OV30" s="52"/>
      <c r="OW30" s="52"/>
      <c r="OX30" s="52"/>
      <c r="OY30" s="52"/>
      <c r="OZ30" s="52"/>
      <c r="PA30" s="52"/>
      <c r="PB30" s="52"/>
      <c r="PC30" s="52"/>
      <c r="PD30" s="52"/>
      <c r="PE30" s="52"/>
      <c r="PF30" s="52"/>
      <c r="PG30" s="52"/>
      <c r="PH30" s="52"/>
      <c r="PI30" s="52"/>
      <c r="PJ30" s="52"/>
      <c r="PK30" s="52"/>
      <c r="PL30" s="52"/>
      <c r="PM30" s="52"/>
      <c r="PN30" s="52"/>
      <c r="PO30" s="52"/>
      <c r="PP30" s="52"/>
      <c r="PQ30" s="52"/>
      <c r="PR30" s="52"/>
      <c r="PS30" s="52"/>
      <c r="PT30" s="52"/>
      <c r="PU30" s="52"/>
      <c r="PV30" s="52"/>
      <c r="PW30" s="52"/>
      <c r="PX30" s="52"/>
      <c r="PY30" s="52"/>
      <c r="PZ30" s="52"/>
      <c r="QA30" s="52"/>
      <c r="QB30" s="52"/>
      <c r="QC30" s="52"/>
      <c r="QD30" s="52"/>
      <c r="QE30" s="52"/>
    </row>
    <row r="31" spans="2:447" s="4" customFormat="1" ht="16.8" customHeight="1" x14ac:dyDescent="0.3">
      <c r="B31" s="228">
        <v>12</v>
      </c>
      <c r="C31" s="69" t="s">
        <v>2</v>
      </c>
      <c r="D31" s="86" t="s">
        <v>138</v>
      </c>
      <c r="E31" s="184" t="s">
        <v>43</v>
      </c>
      <c r="F31" s="185" t="s">
        <v>282</v>
      </c>
      <c r="G31" s="107" t="s">
        <v>24</v>
      </c>
      <c r="H31" s="115" t="s">
        <v>252</v>
      </c>
      <c r="I31" s="117">
        <v>12</v>
      </c>
      <c r="J31" s="25">
        <v>64</v>
      </c>
      <c r="K31" s="25">
        <v>8</v>
      </c>
      <c r="L31" s="25">
        <v>8</v>
      </c>
      <c r="M31" s="77">
        <f t="shared" si="6"/>
        <v>768</v>
      </c>
      <c r="N31" s="269">
        <v>5902150592648</v>
      </c>
      <c r="O31" s="286">
        <f t="shared" si="7"/>
        <v>0</v>
      </c>
      <c r="P31" s="119">
        <v>0</v>
      </c>
      <c r="Q31" s="297">
        <f t="shared" si="8"/>
        <v>0</v>
      </c>
      <c r="R31" s="5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  <c r="IW31" s="52"/>
      <c r="IX31" s="52"/>
      <c r="IY31" s="52"/>
      <c r="IZ31" s="52"/>
      <c r="JA31" s="52"/>
      <c r="JB31" s="52"/>
      <c r="JC31" s="52"/>
      <c r="JD31" s="52"/>
      <c r="JE31" s="52"/>
      <c r="JF31" s="52"/>
      <c r="JG31" s="52"/>
      <c r="JH31" s="52"/>
      <c r="JI31" s="52"/>
      <c r="JJ31" s="52"/>
      <c r="JK31" s="52"/>
      <c r="JL31" s="52"/>
      <c r="JM31" s="52"/>
      <c r="JN31" s="52"/>
      <c r="JO31" s="52"/>
      <c r="JP31" s="52"/>
      <c r="JQ31" s="52"/>
      <c r="JR31" s="52"/>
      <c r="JS31" s="52"/>
      <c r="JT31" s="52"/>
      <c r="JU31" s="52"/>
      <c r="JV31" s="52"/>
      <c r="JW31" s="52"/>
      <c r="JX31" s="52"/>
      <c r="JY31" s="52"/>
      <c r="JZ31" s="52"/>
      <c r="KA31" s="52"/>
      <c r="KB31" s="52"/>
      <c r="KC31" s="52"/>
      <c r="KD31" s="52"/>
      <c r="KE31" s="52"/>
      <c r="KF31" s="52"/>
      <c r="KG31" s="52"/>
      <c r="KH31" s="52"/>
      <c r="KI31" s="52"/>
      <c r="KJ31" s="52"/>
      <c r="KK31" s="52"/>
      <c r="KL31" s="52"/>
      <c r="KM31" s="52"/>
      <c r="KN31" s="52"/>
      <c r="KO31" s="52"/>
      <c r="KP31" s="52"/>
      <c r="KQ31" s="52"/>
      <c r="KR31" s="52"/>
      <c r="KS31" s="52"/>
      <c r="KT31" s="52"/>
      <c r="KU31" s="52"/>
      <c r="KV31" s="52"/>
      <c r="KW31" s="52"/>
      <c r="KX31" s="52"/>
      <c r="KY31" s="52"/>
      <c r="KZ31" s="52"/>
      <c r="LA31" s="52"/>
      <c r="LB31" s="52"/>
      <c r="LC31" s="52"/>
      <c r="LD31" s="52"/>
      <c r="LE31" s="52"/>
      <c r="LF31" s="52"/>
      <c r="LG31" s="52"/>
      <c r="LH31" s="52"/>
      <c r="LI31" s="52"/>
      <c r="LJ31" s="52"/>
      <c r="LK31" s="52"/>
      <c r="LL31" s="52"/>
      <c r="LM31" s="52"/>
      <c r="LN31" s="52"/>
      <c r="LO31" s="52"/>
      <c r="LP31" s="52"/>
      <c r="LQ31" s="52"/>
      <c r="LR31" s="52"/>
      <c r="LS31" s="52"/>
      <c r="LT31" s="52"/>
      <c r="LU31" s="52"/>
      <c r="LV31" s="52"/>
      <c r="LW31" s="52"/>
      <c r="LX31" s="52"/>
      <c r="LY31" s="52"/>
      <c r="LZ31" s="52"/>
      <c r="MA31" s="52"/>
      <c r="MB31" s="52"/>
      <c r="MC31" s="52"/>
      <c r="MD31" s="52"/>
      <c r="ME31" s="52"/>
      <c r="MF31" s="52"/>
      <c r="MG31" s="52"/>
      <c r="MH31" s="52"/>
      <c r="MI31" s="52"/>
      <c r="MJ31" s="52"/>
      <c r="MK31" s="52"/>
      <c r="ML31" s="52"/>
      <c r="MM31" s="52"/>
      <c r="MN31" s="52"/>
      <c r="MO31" s="52"/>
      <c r="MP31" s="52"/>
      <c r="MQ31" s="52"/>
      <c r="MR31" s="52"/>
      <c r="MS31" s="52"/>
      <c r="MT31" s="52"/>
      <c r="MU31" s="52"/>
      <c r="MV31" s="52"/>
      <c r="MW31" s="52"/>
      <c r="MX31" s="52"/>
      <c r="MY31" s="52"/>
      <c r="MZ31" s="52"/>
      <c r="NA31" s="52"/>
      <c r="NB31" s="52"/>
      <c r="NC31" s="52"/>
      <c r="ND31" s="52"/>
      <c r="NE31" s="52"/>
      <c r="NF31" s="52"/>
      <c r="NG31" s="52"/>
      <c r="NH31" s="52"/>
      <c r="NI31" s="52"/>
      <c r="NJ31" s="52"/>
      <c r="NK31" s="52"/>
      <c r="NL31" s="52"/>
      <c r="NM31" s="52"/>
      <c r="NN31" s="52"/>
      <c r="NO31" s="52"/>
      <c r="NP31" s="52"/>
      <c r="NQ31" s="52"/>
      <c r="NR31" s="52"/>
      <c r="NS31" s="52"/>
      <c r="NT31" s="52"/>
      <c r="NU31" s="52"/>
      <c r="NV31" s="52"/>
      <c r="NW31" s="52"/>
      <c r="NX31" s="52"/>
      <c r="NY31" s="52"/>
      <c r="NZ31" s="52"/>
      <c r="OA31" s="52"/>
      <c r="OB31" s="52"/>
      <c r="OC31" s="52"/>
      <c r="OD31" s="52"/>
      <c r="OE31" s="52"/>
      <c r="OF31" s="52"/>
      <c r="OG31" s="52"/>
      <c r="OH31" s="52"/>
      <c r="OI31" s="52"/>
      <c r="OJ31" s="52"/>
      <c r="OK31" s="52"/>
      <c r="OL31" s="52"/>
      <c r="OM31" s="52"/>
      <c r="ON31" s="52"/>
      <c r="OO31" s="52"/>
      <c r="OP31" s="52"/>
      <c r="OQ31" s="52"/>
      <c r="OR31" s="52"/>
      <c r="OS31" s="52"/>
      <c r="OT31" s="52"/>
      <c r="OU31" s="52"/>
      <c r="OV31" s="52"/>
      <c r="OW31" s="52"/>
      <c r="OX31" s="52"/>
      <c r="OY31" s="52"/>
      <c r="OZ31" s="52"/>
      <c r="PA31" s="52"/>
      <c r="PB31" s="52"/>
      <c r="PC31" s="52"/>
      <c r="PD31" s="52"/>
      <c r="PE31" s="52"/>
      <c r="PF31" s="52"/>
      <c r="PG31" s="52"/>
      <c r="PH31" s="52"/>
      <c r="PI31" s="52"/>
      <c r="PJ31" s="52"/>
      <c r="PK31" s="52"/>
      <c r="PL31" s="52"/>
      <c r="PM31" s="52"/>
      <c r="PN31" s="52"/>
      <c r="PO31" s="52"/>
      <c r="PP31" s="52"/>
      <c r="PQ31" s="52"/>
      <c r="PR31" s="52"/>
      <c r="PS31" s="52"/>
      <c r="PT31" s="52"/>
      <c r="PU31" s="52"/>
      <c r="PV31" s="52"/>
      <c r="PW31" s="52"/>
      <c r="PX31" s="52"/>
      <c r="PY31" s="52"/>
      <c r="PZ31" s="52"/>
      <c r="QA31" s="52"/>
      <c r="QB31" s="52"/>
      <c r="QC31" s="52"/>
      <c r="QD31" s="52"/>
      <c r="QE31" s="52"/>
    </row>
    <row r="32" spans="2:447" s="4" customFormat="1" ht="16.8" customHeight="1" x14ac:dyDescent="0.3">
      <c r="B32" s="228">
        <v>13</v>
      </c>
      <c r="C32" s="69" t="s">
        <v>2</v>
      </c>
      <c r="D32" s="86" t="s">
        <v>139</v>
      </c>
      <c r="E32" s="184" t="s">
        <v>44</v>
      </c>
      <c r="F32" s="185" t="s">
        <v>282</v>
      </c>
      <c r="G32" s="107" t="s">
        <v>24</v>
      </c>
      <c r="H32" s="115" t="s">
        <v>252</v>
      </c>
      <c r="I32" s="117">
        <v>12</v>
      </c>
      <c r="J32" s="25">
        <v>64</v>
      </c>
      <c r="K32" s="25">
        <v>8</v>
      </c>
      <c r="L32" s="25">
        <v>8</v>
      </c>
      <c r="M32" s="77">
        <f t="shared" si="6"/>
        <v>768</v>
      </c>
      <c r="N32" s="269">
        <v>5902150592662</v>
      </c>
      <c r="O32" s="286">
        <f t="shared" si="7"/>
        <v>0</v>
      </c>
      <c r="P32" s="119">
        <v>0</v>
      </c>
      <c r="Q32" s="297">
        <f t="shared" si="8"/>
        <v>0</v>
      </c>
      <c r="R32" s="5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  <c r="IW32" s="52"/>
      <c r="IX32" s="52"/>
      <c r="IY32" s="52"/>
      <c r="IZ32" s="52"/>
      <c r="JA32" s="52"/>
      <c r="JB32" s="52"/>
      <c r="JC32" s="52"/>
      <c r="JD32" s="52"/>
      <c r="JE32" s="52"/>
      <c r="JF32" s="52"/>
      <c r="JG32" s="52"/>
      <c r="JH32" s="52"/>
      <c r="JI32" s="52"/>
      <c r="JJ32" s="52"/>
      <c r="JK32" s="52"/>
      <c r="JL32" s="52"/>
      <c r="JM32" s="52"/>
      <c r="JN32" s="52"/>
      <c r="JO32" s="52"/>
      <c r="JP32" s="52"/>
      <c r="JQ32" s="52"/>
      <c r="JR32" s="52"/>
      <c r="JS32" s="52"/>
      <c r="JT32" s="52"/>
      <c r="JU32" s="52"/>
      <c r="JV32" s="52"/>
      <c r="JW32" s="52"/>
      <c r="JX32" s="52"/>
      <c r="JY32" s="52"/>
      <c r="JZ32" s="52"/>
      <c r="KA32" s="52"/>
      <c r="KB32" s="52"/>
      <c r="KC32" s="52"/>
      <c r="KD32" s="52"/>
      <c r="KE32" s="52"/>
      <c r="KF32" s="52"/>
      <c r="KG32" s="52"/>
      <c r="KH32" s="52"/>
      <c r="KI32" s="52"/>
      <c r="KJ32" s="52"/>
      <c r="KK32" s="52"/>
      <c r="KL32" s="52"/>
      <c r="KM32" s="52"/>
      <c r="KN32" s="52"/>
      <c r="KO32" s="52"/>
      <c r="KP32" s="52"/>
      <c r="KQ32" s="52"/>
      <c r="KR32" s="52"/>
      <c r="KS32" s="52"/>
      <c r="KT32" s="52"/>
      <c r="KU32" s="52"/>
      <c r="KV32" s="52"/>
      <c r="KW32" s="52"/>
      <c r="KX32" s="52"/>
      <c r="KY32" s="52"/>
      <c r="KZ32" s="52"/>
      <c r="LA32" s="52"/>
      <c r="LB32" s="52"/>
      <c r="LC32" s="52"/>
      <c r="LD32" s="52"/>
      <c r="LE32" s="52"/>
      <c r="LF32" s="52"/>
      <c r="LG32" s="52"/>
      <c r="LH32" s="52"/>
      <c r="LI32" s="52"/>
      <c r="LJ32" s="52"/>
      <c r="LK32" s="52"/>
      <c r="LL32" s="52"/>
      <c r="LM32" s="52"/>
      <c r="LN32" s="52"/>
      <c r="LO32" s="52"/>
      <c r="LP32" s="52"/>
      <c r="LQ32" s="52"/>
      <c r="LR32" s="52"/>
      <c r="LS32" s="52"/>
      <c r="LT32" s="52"/>
      <c r="LU32" s="52"/>
      <c r="LV32" s="52"/>
      <c r="LW32" s="52"/>
      <c r="LX32" s="52"/>
      <c r="LY32" s="52"/>
      <c r="LZ32" s="52"/>
      <c r="MA32" s="52"/>
      <c r="MB32" s="52"/>
      <c r="MC32" s="52"/>
      <c r="MD32" s="52"/>
      <c r="ME32" s="52"/>
      <c r="MF32" s="52"/>
      <c r="MG32" s="52"/>
      <c r="MH32" s="52"/>
      <c r="MI32" s="52"/>
      <c r="MJ32" s="52"/>
      <c r="MK32" s="52"/>
      <c r="ML32" s="52"/>
      <c r="MM32" s="52"/>
      <c r="MN32" s="52"/>
      <c r="MO32" s="52"/>
      <c r="MP32" s="52"/>
      <c r="MQ32" s="52"/>
      <c r="MR32" s="52"/>
      <c r="MS32" s="52"/>
      <c r="MT32" s="52"/>
      <c r="MU32" s="52"/>
      <c r="MV32" s="52"/>
      <c r="MW32" s="52"/>
      <c r="MX32" s="52"/>
      <c r="MY32" s="52"/>
      <c r="MZ32" s="52"/>
      <c r="NA32" s="52"/>
      <c r="NB32" s="52"/>
      <c r="NC32" s="52"/>
      <c r="ND32" s="52"/>
      <c r="NE32" s="52"/>
      <c r="NF32" s="52"/>
      <c r="NG32" s="52"/>
      <c r="NH32" s="52"/>
      <c r="NI32" s="52"/>
      <c r="NJ32" s="52"/>
      <c r="NK32" s="52"/>
      <c r="NL32" s="52"/>
      <c r="NM32" s="52"/>
      <c r="NN32" s="52"/>
      <c r="NO32" s="52"/>
      <c r="NP32" s="52"/>
      <c r="NQ32" s="52"/>
      <c r="NR32" s="52"/>
      <c r="NS32" s="52"/>
      <c r="NT32" s="52"/>
      <c r="NU32" s="52"/>
      <c r="NV32" s="52"/>
      <c r="NW32" s="52"/>
      <c r="NX32" s="52"/>
      <c r="NY32" s="52"/>
      <c r="NZ32" s="52"/>
      <c r="OA32" s="52"/>
      <c r="OB32" s="52"/>
      <c r="OC32" s="52"/>
      <c r="OD32" s="52"/>
      <c r="OE32" s="52"/>
      <c r="OF32" s="52"/>
      <c r="OG32" s="52"/>
      <c r="OH32" s="52"/>
      <c r="OI32" s="52"/>
      <c r="OJ32" s="52"/>
      <c r="OK32" s="52"/>
      <c r="OL32" s="52"/>
      <c r="OM32" s="52"/>
      <c r="ON32" s="52"/>
      <c r="OO32" s="52"/>
      <c r="OP32" s="52"/>
      <c r="OQ32" s="52"/>
      <c r="OR32" s="52"/>
      <c r="OS32" s="52"/>
      <c r="OT32" s="52"/>
      <c r="OU32" s="52"/>
      <c r="OV32" s="52"/>
      <c r="OW32" s="52"/>
      <c r="OX32" s="52"/>
      <c r="OY32" s="52"/>
      <c r="OZ32" s="52"/>
      <c r="PA32" s="52"/>
      <c r="PB32" s="52"/>
      <c r="PC32" s="52"/>
      <c r="PD32" s="52"/>
      <c r="PE32" s="52"/>
      <c r="PF32" s="52"/>
      <c r="PG32" s="52"/>
      <c r="PH32" s="52"/>
      <c r="PI32" s="52"/>
      <c r="PJ32" s="52"/>
      <c r="PK32" s="52"/>
      <c r="PL32" s="52"/>
      <c r="PM32" s="52"/>
      <c r="PN32" s="52"/>
      <c r="PO32" s="52"/>
      <c r="PP32" s="52"/>
      <c r="PQ32" s="52"/>
      <c r="PR32" s="52"/>
      <c r="PS32" s="52"/>
      <c r="PT32" s="52"/>
      <c r="PU32" s="52"/>
      <c r="PV32" s="52"/>
      <c r="PW32" s="52"/>
      <c r="PX32" s="52"/>
      <c r="PY32" s="52"/>
      <c r="PZ32" s="52"/>
      <c r="QA32" s="52"/>
      <c r="QB32" s="52"/>
      <c r="QC32" s="52"/>
      <c r="QD32" s="52"/>
      <c r="QE32" s="52"/>
    </row>
    <row r="33" spans="1:448" s="4" customFormat="1" ht="16.8" customHeight="1" x14ac:dyDescent="0.3">
      <c r="B33" s="112"/>
      <c r="C33" s="67"/>
      <c r="D33" s="91" t="s">
        <v>140</v>
      </c>
      <c r="E33" s="187"/>
      <c r="F33" s="188"/>
      <c r="G33" s="101"/>
      <c r="H33" s="112"/>
      <c r="I33" s="112"/>
      <c r="J33" s="83"/>
      <c r="K33" s="83"/>
      <c r="L33" s="83"/>
      <c r="M33" s="101"/>
      <c r="N33" s="270"/>
      <c r="O33" s="287"/>
      <c r="P33" s="123"/>
      <c r="Q33" s="298"/>
      <c r="R33" s="5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  <c r="IW33" s="52"/>
      <c r="IX33" s="52"/>
      <c r="IY33" s="52"/>
      <c r="IZ33" s="52"/>
      <c r="JA33" s="52"/>
      <c r="JB33" s="52"/>
      <c r="JC33" s="52"/>
      <c r="JD33" s="52"/>
      <c r="JE33" s="52"/>
      <c r="JF33" s="52"/>
      <c r="JG33" s="52"/>
      <c r="JH33" s="52"/>
      <c r="JI33" s="52"/>
      <c r="JJ33" s="52"/>
      <c r="JK33" s="52"/>
      <c r="JL33" s="52"/>
      <c r="JM33" s="52"/>
      <c r="JN33" s="52"/>
      <c r="JO33" s="52"/>
      <c r="JP33" s="52"/>
      <c r="JQ33" s="52"/>
      <c r="JR33" s="52"/>
      <c r="JS33" s="52"/>
      <c r="JT33" s="52"/>
      <c r="JU33" s="52"/>
      <c r="JV33" s="52"/>
      <c r="JW33" s="52"/>
      <c r="JX33" s="52"/>
      <c r="JY33" s="52"/>
      <c r="JZ33" s="52"/>
      <c r="KA33" s="52"/>
      <c r="KB33" s="52"/>
      <c r="KC33" s="52"/>
      <c r="KD33" s="52"/>
      <c r="KE33" s="52"/>
      <c r="KF33" s="52"/>
      <c r="KG33" s="52"/>
      <c r="KH33" s="52"/>
      <c r="KI33" s="52"/>
      <c r="KJ33" s="52"/>
      <c r="KK33" s="52"/>
      <c r="KL33" s="52"/>
      <c r="KM33" s="52"/>
      <c r="KN33" s="52"/>
      <c r="KO33" s="52"/>
      <c r="KP33" s="52"/>
      <c r="KQ33" s="52"/>
      <c r="KR33" s="52"/>
      <c r="KS33" s="52"/>
      <c r="KT33" s="52"/>
      <c r="KU33" s="52"/>
      <c r="KV33" s="52"/>
      <c r="KW33" s="52"/>
      <c r="KX33" s="52"/>
      <c r="KY33" s="52"/>
      <c r="KZ33" s="52"/>
      <c r="LA33" s="52"/>
      <c r="LB33" s="52"/>
      <c r="LC33" s="52"/>
      <c r="LD33" s="52"/>
      <c r="LE33" s="52"/>
      <c r="LF33" s="52"/>
      <c r="LG33" s="52"/>
      <c r="LH33" s="52"/>
      <c r="LI33" s="52"/>
      <c r="LJ33" s="52"/>
      <c r="LK33" s="52"/>
      <c r="LL33" s="52"/>
      <c r="LM33" s="52"/>
      <c r="LN33" s="52"/>
      <c r="LO33" s="52"/>
      <c r="LP33" s="52"/>
      <c r="LQ33" s="52"/>
      <c r="LR33" s="52"/>
      <c r="LS33" s="52"/>
      <c r="LT33" s="52"/>
      <c r="LU33" s="52"/>
      <c r="LV33" s="52"/>
      <c r="LW33" s="52"/>
      <c r="LX33" s="52"/>
      <c r="LY33" s="52"/>
      <c r="LZ33" s="52"/>
      <c r="MA33" s="52"/>
      <c r="MB33" s="52"/>
      <c r="MC33" s="52"/>
      <c r="MD33" s="52"/>
      <c r="ME33" s="52"/>
      <c r="MF33" s="52"/>
      <c r="MG33" s="52"/>
      <c r="MH33" s="52"/>
      <c r="MI33" s="52"/>
      <c r="MJ33" s="52"/>
      <c r="MK33" s="52"/>
      <c r="ML33" s="52"/>
      <c r="MM33" s="52"/>
      <c r="MN33" s="52"/>
      <c r="MO33" s="52"/>
      <c r="MP33" s="52"/>
      <c r="MQ33" s="52"/>
      <c r="MR33" s="52"/>
      <c r="MS33" s="52"/>
      <c r="MT33" s="52"/>
      <c r="MU33" s="52"/>
      <c r="MV33" s="52"/>
      <c r="MW33" s="52"/>
      <c r="MX33" s="52"/>
      <c r="MY33" s="52"/>
      <c r="MZ33" s="52"/>
      <c r="NA33" s="52"/>
      <c r="NB33" s="52"/>
      <c r="NC33" s="52"/>
      <c r="ND33" s="52"/>
      <c r="NE33" s="52"/>
      <c r="NF33" s="52"/>
      <c r="NG33" s="52"/>
      <c r="NH33" s="52"/>
      <c r="NI33" s="52"/>
      <c r="NJ33" s="52"/>
      <c r="NK33" s="52"/>
      <c r="NL33" s="52"/>
      <c r="NM33" s="52"/>
      <c r="NN33" s="52"/>
      <c r="NO33" s="52"/>
      <c r="NP33" s="52"/>
      <c r="NQ33" s="52"/>
      <c r="NR33" s="52"/>
      <c r="NS33" s="52"/>
      <c r="NT33" s="52"/>
      <c r="NU33" s="52"/>
      <c r="NV33" s="52"/>
      <c r="NW33" s="52"/>
      <c r="NX33" s="52"/>
      <c r="NY33" s="52"/>
      <c r="NZ33" s="52"/>
      <c r="OA33" s="52"/>
      <c r="OB33" s="52"/>
      <c r="OC33" s="52"/>
      <c r="OD33" s="52"/>
      <c r="OE33" s="52"/>
      <c r="OF33" s="52"/>
      <c r="OG33" s="52"/>
      <c r="OH33" s="52"/>
      <c r="OI33" s="52"/>
      <c r="OJ33" s="52"/>
      <c r="OK33" s="52"/>
      <c r="OL33" s="52"/>
      <c r="OM33" s="52"/>
      <c r="ON33" s="52"/>
      <c r="OO33" s="52"/>
      <c r="OP33" s="52"/>
      <c r="OQ33" s="52"/>
      <c r="OR33" s="52"/>
      <c r="OS33" s="52"/>
      <c r="OT33" s="52"/>
      <c r="OU33" s="52"/>
      <c r="OV33" s="52"/>
      <c r="OW33" s="52"/>
      <c r="OX33" s="52"/>
      <c r="OY33" s="52"/>
      <c r="OZ33" s="52"/>
      <c r="PA33" s="52"/>
      <c r="PB33" s="52"/>
      <c r="PC33" s="52"/>
      <c r="PD33" s="52"/>
      <c r="PE33" s="52"/>
      <c r="PF33" s="52"/>
      <c r="PG33" s="52"/>
      <c r="PH33" s="52"/>
      <c r="PI33" s="52"/>
      <c r="PJ33" s="52"/>
      <c r="PK33" s="52"/>
      <c r="PL33" s="52"/>
      <c r="PM33" s="52"/>
      <c r="PN33" s="52"/>
      <c r="PO33" s="52"/>
      <c r="PP33" s="52"/>
      <c r="PQ33" s="52"/>
      <c r="PR33" s="52"/>
      <c r="PS33" s="52"/>
      <c r="PT33" s="52"/>
      <c r="PU33" s="52"/>
      <c r="PV33" s="52"/>
      <c r="PW33" s="52"/>
      <c r="PX33" s="52"/>
      <c r="PY33" s="52"/>
      <c r="PZ33" s="52"/>
      <c r="QA33" s="52"/>
      <c r="QB33" s="52"/>
      <c r="QC33" s="52"/>
      <c r="QD33" s="52"/>
      <c r="QE33" s="52"/>
    </row>
    <row r="34" spans="1:448" s="5" customFormat="1" ht="16.8" customHeight="1" x14ac:dyDescent="0.3">
      <c r="A34" s="74"/>
      <c r="B34" s="228">
        <v>14</v>
      </c>
      <c r="C34" s="69" t="s">
        <v>2</v>
      </c>
      <c r="D34" s="86" t="s">
        <v>141</v>
      </c>
      <c r="E34" s="184" t="s">
        <v>46</v>
      </c>
      <c r="F34" s="185" t="s">
        <v>284</v>
      </c>
      <c r="G34" s="108" t="s">
        <v>32</v>
      </c>
      <c r="H34" s="115" t="s">
        <v>252</v>
      </c>
      <c r="I34" s="117">
        <v>12</v>
      </c>
      <c r="J34" s="21">
        <v>160</v>
      </c>
      <c r="K34" s="21">
        <v>20</v>
      </c>
      <c r="L34" s="25">
        <v>8</v>
      </c>
      <c r="M34" s="77">
        <f>I34*J34</f>
        <v>1920</v>
      </c>
      <c r="N34" s="269">
        <v>5902150592525</v>
      </c>
      <c r="O34" s="286">
        <f t="shared" ref="O34:O50" si="9">IFERROR(P34*I34,"-")</f>
        <v>0</v>
      </c>
      <c r="P34" s="119">
        <v>0</v>
      </c>
      <c r="Q34" s="297">
        <f t="shared" ref="Q34:Q37" si="10">IFERROR(P34/J34,"-")</f>
        <v>0</v>
      </c>
      <c r="R34" s="5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104"/>
    </row>
    <row r="35" spans="1:448" s="5" customFormat="1" ht="16.8" customHeight="1" x14ac:dyDescent="0.3">
      <c r="A35" s="74"/>
      <c r="B35" s="228">
        <v>15</v>
      </c>
      <c r="C35" s="69" t="s">
        <v>2</v>
      </c>
      <c r="D35" s="86" t="s">
        <v>142</v>
      </c>
      <c r="E35" s="184" t="s">
        <v>45</v>
      </c>
      <c r="F35" s="185" t="s">
        <v>284</v>
      </c>
      <c r="G35" s="108" t="s">
        <v>32</v>
      </c>
      <c r="H35" s="115" t="s">
        <v>252</v>
      </c>
      <c r="I35" s="117">
        <v>12</v>
      </c>
      <c r="J35" s="21">
        <v>160</v>
      </c>
      <c r="K35" s="21">
        <v>20</v>
      </c>
      <c r="L35" s="25">
        <v>8</v>
      </c>
      <c r="M35" s="77">
        <f t="shared" si="6"/>
        <v>1920</v>
      </c>
      <c r="N35" s="269">
        <v>5902150592501</v>
      </c>
      <c r="O35" s="286">
        <f t="shared" si="9"/>
        <v>0</v>
      </c>
      <c r="P35" s="119">
        <v>0</v>
      </c>
      <c r="Q35" s="297">
        <f t="shared" si="10"/>
        <v>0</v>
      </c>
      <c r="R35" s="5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/>
      <c r="IY35" s="53"/>
      <c r="IZ35" s="53"/>
      <c r="JA35" s="53"/>
      <c r="JB35" s="53"/>
      <c r="JC35" s="53"/>
      <c r="JD35" s="53"/>
      <c r="JE35" s="53"/>
      <c r="JF35" s="53"/>
      <c r="JG35" s="53"/>
      <c r="JH35" s="53"/>
      <c r="JI35" s="53"/>
      <c r="JJ35" s="53"/>
      <c r="JK35" s="53"/>
      <c r="JL35" s="53"/>
      <c r="JM35" s="53"/>
      <c r="JN35" s="53"/>
      <c r="JO35" s="53"/>
      <c r="JP35" s="53"/>
      <c r="JQ35" s="53"/>
      <c r="JR35" s="53"/>
      <c r="JS35" s="53"/>
      <c r="JT35" s="53"/>
      <c r="JU35" s="53"/>
      <c r="JV35" s="53"/>
      <c r="JW35" s="53"/>
      <c r="JX35" s="53"/>
      <c r="JY35" s="53"/>
      <c r="JZ35" s="53"/>
      <c r="KA35" s="53"/>
      <c r="KB35" s="53"/>
      <c r="KC35" s="53"/>
      <c r="KD35" s="53"/>
      <c r="KE35" s="53"/>
      <c r="KF35" s="53"/>
      <c r="KG35" s="53"/>
      <c r="KH35" s="53"/>
      <c r="KI35" s="53"/>
      <c r="KJ35" s="53"/>
      <c r="KK35" s="53"/>
      <c r="KL35" s="53"/>
      <c r="KM35" s="53"/>
      <c r="KN35" s="53"/>
      <c r="KO35" s="53"/>
      <c r="KP35" s="53"/>
      <c r="KQ35" s="53"/>
      <c r="KR35" s="53"/>
      <c r="KS35" s="53"/>
      <c r="KT35" s="53"/>
      <c r="KU35" s="53"/>
      <c r="KV35" s="53"/>
      <c r="KW35" s="53"/>
      <c r="KX35" s="53"/>
      <c r="KY35" s="53"/>
      <c r="KZ35" s="53"/>
      <c r="LA35" s="53"/>
      <c r="LB35" s="53"/>
      <c r="LC35" s="53"/>
      <c r="LD35" s="53"/>
      <c r="LE35" s="53"/>
      <c r="LF35" s="53"/>
      <c r="LG35" s="53"/>
      <c r="LH35" s="53"/>
      <c r="LI35" s="53"/>
      <c r="LJ35" s="53"/>
      <c r="LK35" s="53"/>
      <c r="LL35" s="53"/>
      <c r="LM35" s="53"/>
      <c r="LN35" s="53"/>
      <c r="LO35" s="53"/>
      <c r="LP35" s="53"/>
      <c r="LQ35" s="53"/>
      <c r="LR35" s="53"/>
      <c r="LS35" s="53"/>
      <c r="LT35" s="53"/>
      <c r="LU35" s="53"/>
      <c r="LV35" s="53"/>
      <c r="LW35" s="53"/>
      <c r="LX35" s="53"/>
      <c r="LY35" s="53"/>
      <c r="LZ35" s="53"/>
      <c r="MA35" s="53"/>
      <c r="MB35" s="53"/>
      <c r="MC35" s="53"/>
      <c r="MD35" s="53"/>
      <c r="ME35" s="53"/>
      <c r="MF35" s="53"/>
      <c r="MG35" s="53"/>
      <c r="MH35" s="53"/>
      <c r="MI35" s="53"/>
      <c r="MJ35" s="53"/>
      <c r="MK35" s="53"/>
      <c r="ML35" s="53"/>
      <c r="MM35" s="53"/>
      <c r="MN35" s="53"/>
      <c r="MO35" s="53"/>
      <c r="MP35" s="53"/>
      <c r="MQ35" s="53"/>
      <c r="MR35" s="53"/>
      <c r="MS35" s="53"/>
      <c r="MT35" s="53"/>
      <c r="MU35" s="53"/>
      <c r="MV35" s="53"/>
      <c r="MW35" s="53"/>
      <c r="MX35" s="53"/>
      <c r="MY35" s="53"/>
      <c r="MZ35" s="53"/>
      <c r="NA35" s="53"/>
      <c r="NB35" s="53"/>
      <c r="NC35" s="53"/>
      <c r="ND35" s="53"/>
      <c r="NE35" s="53"/>
      <c r="NF35" s="53"/>
      <c r="NG35" s="53"/>
      <c r="NH35" s="53"/>
      <c r="NI35" s="53"/>
      <c r="NJ35" s="53"/>
      <c r="NK35" s="53"/>
      <c r="NL35" s="53"/>
      <c r="NM35" s="53"/>
      <c r="NN35" s="53"/>
      <c r="NO35" s="53"/>
      <c r="NP35" s="53"/>
      <c r="NQ35" s="53"/>
      <c r="NR35" s="53"/>
      <c r="NS35" s="53"/>
      <c r="NT35" s="53"/>
      <c r="NU35" s="53"/>
      <c r="NV35" s="53"/>
      <c r="NW35" s="53"/>
      <c r="NX35" s="53"/>
      <c r="NY35" s="53"/>
      <c r="NZ35" s="53"/>
      <c r="OA35" s="53"/>
      <c r="OB35" s="53"/>
      <c r="OC35" s="53"/>
      <c r="OD35" s="53"/>
      <c r="OE35" s="53"/>
      <c r="OF35" s="53"/>
      <c r="OG35" s="53"/>
      <c r="OH35" s="53"/>
      <c r="OI35" s="53"/>
      <c r="OJ35" s="53"/>
      <c r="OK35" s="53"/>
      <c r="OL35" s="53"/>
      <c r="OM35" s="53"/>
      <c r="ON35" s="53"/>
      <c r="OO35" s="53"/>
      <c r="OP35" s="53"/>
      <c r="OQ35" s="53"/>
      <c r="OR35" s="53"/>
      <c r="OS35" s="53"/>
      <c r="OT35" s="53"/>
      <c r="OU35" s="53"/>
      <c r="OV35" s="53"/>
      <c r="OW35" s="53"/>
      <c r="OX35" s="53"/>
      <c r="OY35" s="53"/>
      <c r="OZ35" s="53"/>
      <c r="PA35" s="53"/>
      <c r="PB35" s="53"/>
      <c r="PC35" s="53"/>
      <c r="PD35" s="53"/>
      <c r="PE35" s="53"/>
      <c r="PF35" s="53"/>
      <c r="PG35" s="53"/>
      <c r="PH35" s="53"/>
      <c r="PI35" s="53"/>
      <c r="PJ35" s="53"/>
      <c r="PK35" s="53"/>
      <c r="PL35" s="53"/>
      <c r="PM35" s="53"/>
      <c r="PN35" s="53"/>
      <c r="PO35" s="53"/>
      <c r="PP35" s="53"/>
      <c r="PQ35" s="53"/>
      <c r="PR35" s="53"/>
      <c r="PS35" s="53"/>
      <c r="PT35" s="53"/>
      <c r="PU35" s="53"/>
      <c r="PV35" s="53"/>
      <c r="PW35" s="53"/>
      <c r="PX35" s="53"/>
      <c r="PY35" s="53"/>
      <c r="PZ35" s="53"/>
      <c r="QA35" s="53"/>
      <c r="QB35" s="53"/>
      <c r="QC35" s="53"/>
      <c r="QD35" s="53"/>
      <c r="QE35" s="53"/>
      <c r="QF35" s="104"/>
    </row>
    <row r="36" spans="1:448" s="5" customFormat="1" ht="16.8" customHeight="1" x14ac:dyDescent="0.3">
      <c r="A36" s="74"/>
      <c r="B36" s="228">
        <v>16</v>
      </c>
      <c r="C36" s="69" t="s">
        <v>2</v>
      </c>
      <c r="D36" s="86" t="s">
        <v>143</v>
      </c>
      <c r="E36" s="184" t="s">
        <v>47</v>
      </c>
      <c r="F36" s="185" t="s">
        <v>284</v>
      </c>
      <c r="G36" s="108" t="s">
        <v>32</v>
      </c>
      <c r="H36" s="115" t="s">
        <v>252</v>
      </c>
      <c r="I36" s="117">
        <v>12</v>
      </c>
      <c r="J36" s="21">
        <f>K36*L36</f>
        <v>160</v>
      </c>
      <c r="K36" s="21">
        <v>20</v>
      </c>
      <c r="L36" s="25">
        <v>8</v>
      </c>
      <c r="M36" s="77">
        <f t="shared" si="6"/>
        <v>1920</v>
      </c>
      <c r="N36" s="269">
        <v>5902150592549</v>
      </c>
      <c r="O36" s="286">
        <f t="shared" si="9"/>
        <v>0</v>
      </c>
      <c r="P36" s="119">
        <v>0</v>
      </c>
      <c r="Q36" s="297">
        <f t="shared" si="10"/>
        <v>0</v>
      </c>
      <c r="R36" s="5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  <c r="IW36" s="53"/>
      <c r="IX36" s="53"/>
      <c r="IY36" s="53"/>
      <c r="IZ36" s="53"/>
      <c r="JA36" s="53"/>
      <c r="JB36" s="53"/>
      <c r="JC36" s="53"/>
      <c r="JD36" s="53"/>
      <c r="JE36" s="53"/>
      <c r="JF36" s="53"/>
      <c r="JG36" s="53"/>
      <c r="JH36" s="53"/>
      <c r="JI36" s="53"/>
      <c r="JJ36" s="53"/>
      <c r="JK36" s="53"/>
      <c r="JL36" s="53"/>
      <c r="JM36" s="53"/>
      <c r="JN36" s="53"/>
      <c r="JO36" s="53"/>
      <c r="JP36" s="53"/>
      <c r="JQ36" s="53"/>
      <c r="JR36" s="53"/>
      <c r="JS36" s="53"/>
      <c r="JT36" s="53"/>
      <c r="JU36" s="53"/>
      <c r="JV36" s="53"/>
      <c r="JW36" s="53"/>
      <c r="JX36" s="53"/>
      <c r="JY36" s="53"/>
      <c r="JZ36" s="53"/>
      <c r="KA36" s="53"/>
      <c r="KB36" s="53"/>
      <c r="KC36" s="53"/>
      <c r="KD36" s="53"/>
      <c r="KE36" s="53"/>
      <c r="KF36" s="53"/>
      <c r="KG36" s="53"/>
      <c r="KH36" s="53"/>
      <c r="KI36" s="53"/>
      <c r="KJ36" s="53"/>
      <c r="KK36" s="53"/>
      <c r="KL36" s="53"/>
      <c r="KM36" s="53"/>
      <c r="KN36" s="53"/>
      <c r="KO36" s="53"/>
      <c r="KP36" s="53"/>
      <c r="KQ36" s="53"/>
      <c r="KR36" s="53"/>
      <c r="KS36" s="53"/>
      <c r="KT36" s="53"/>
      <c r="KU36" s="53"/>
      <c r="KV36" s="53"/>
      <c r="KW36" s="53"/>
      <c r="KX36" s="53"/>
      <c r="KY36" s="53"/>
      <c r="KZ36" s="53"/>
      <c r="LA36" s="53"/>
      <c r="LB36" s="53"/>
      <c r="LC36" s="53"/>
      <c r="LD36" s="53"/>
      <c r="LE36" s="53"/>
      <c r="LF36" s="53"/>
      <c r="LG36" s="53"/>
      <c r="LH36" s="53"/>
      <c r="LI36" s="53"/>
      <c r="LJ36" s="53"/>
      <c r="LK36" s="53"/>
      <c r="LL36" s="53"/>
      <c r="LM36" s="53"/>
      <c r="LN36" s="53"/>
      <c r="LO36" s="53"/>
      <c r="LP36" s="53"/>
      <c r="LQ36" s="53"/>
      <c r="LR36" s="53"/>
      <c r="LS36" s="53"/>
      <c r="LT36" s="53"/>
      <c r="LU36" s="53"/>
      <c r="LV36" s="53"/>
      <c r="LW36" s="53"/>
      <c r="LX36" s="53"/>
      <c r="LY36" s="53"/>
      <c r="LZ36" s="53"/>
      <c r="MA36" s="53"/>
      <c r="MB36" s="53"/>
      <c r="MC36" s="53"/>
      <c r="MD36" s="53"/>
      <c r="ME36" s="53"/>
      <c r="MF36" s="53"/>
      <c r="MG36" s="53"/>
      <c r="MH36" s="53"/>
      <c r="MI36" s="53"/>
      <c r="MJ36" s="53"/>
      <c r="MK36" s="53"/>
      <c r="ML36" s="53"/>
      <c r="MM36" s="53"/>
      <c r="MN36" s="53"/>
      <c r="MO36" s="53"/>
      <c r="MP36" s="53"/>
      <c r="MQ36" s="53"/>
      <c r="MR36" s="53"/>
      <c r="MS36" s="53"/>
      <c r="MT36" s="53"/>
      <c r="MU36" s="53"/>
      <c r="MV36" s="53"/>
      <c r="MW36" s="53"/>
      <c r="MX36" s="53"/>
      <c r="MY36" s="53"/>
      <c r="MZ36" s="53"/>
      <c r="NA36" s="53"/>
      <c r="NB36" s="53"/>
      <c r="NC36" s="53"/>
      <c r="ND36" s="53"/>
      <c r="NE36" s="53"/>
      <c r="NF36" s="53"/>
      <c r="NG36" s="53"/>
      <c r="NH36" s="53"/>
      <c r="NI36" s="53"/>
      <c r="NJ36" s="53"/>
      <c r="NK36" s="53"/>
      <c r="NL36" s="53"/>
      <c r="NM36" s="53"/>
      <c r="NN36" s="53"/>
      <c r="NO36" s="53"/>
      <c r="NP36" s="53"/>
      <c r="NQ36" s="53"/>
      <c r="NR36" s="53"/>
      <c r="NS36" s="53"/>
      <c r="NT36" s="53"/>
      <c r="NU36" s="53"/>
      <c r="NV36" s="53"/>
      <c r="NW36" s="53"/>
      <c r="NX36" s="53"/>
      <c r="NY36" s="53"/>
      <c r="NZ36" s="53"/>
      <c r="OA36" s="53"/>
      <c r="OB36" s="53"/>
      <c r="OC36" s="53"/>
      <c r="OD36" s="53"/>
      <c r="OE36" s="53"/>
      <c r="OF36" s="53"/>
      <c r="OG36" s="53"/>
      <c r="OH36" s="53"/>
      <c r="OI36" s="53"/>
      <c r="OJ36" s="53"/>
      <c r="OK36" s="53"/>
      <c r="OL36" s="53"/>
      <c r="OM36" s="53"/>
      <c r="ON36" s="53"/>
      <c r="OO36" s="53"/>
      <c r="OP36" s="53"/>
      <c r="OQ36" s="53"/>
      <c r="OR36" s="53"/>
      <c r="OS36" s="53"/>
      <c r="OT36" s="53"/>
      <c r="OU36" s="53"/>
      <c r="OV36" s="53"/>
      <c r="OW36" s="53"/>
      <c r="OX36" s="53"/>
      <c r="OY36" s="53"/>
      <c r="OZ36" s="53"/>
      <c r="PA36" s="53"/>
      <c r="PB36" s="53"/>
      <c r="PC36" s="53"/>
      <c r="PD36" s="53"/>
      <c r="PE36" s="53"/>
      <c r="PF36" s="53"/>
      <c r="PG36" s="53"/>
      <c r="PH36" s="53"/>
      <c r="PI36" s="53"/>
      <c r="PJ36" s="53"/>
      <c r="PK36" s="53"/>
      <c r="PL36" s="53"/>
      <c r="PM36" s="53"/>
      <c r="PN36" s="53"/>
      <c r="PO36" s="53"/>
      <c r="PP36" s="53"/>
      <c r="PQ36" s="53"/>
      <c r="PR36" s="53"/>
      <c r="PS36" s="53"/>
      <c r="PT36" s="53"/>
      <c r="PU36" s="53"/>
      <c r="PV36" s="53"/>
      <c r="PW36" s="53"/>
      <c r="PX36" s="53"/>
      <c r="PY36" s="53"/>
      <c r="PZ36" s="53"/>
      <c r="QA36" s="53"/>
      <c r="QB36" s="53"/>
      <c r="QC36" s="53"/>
      <c r="QD36" s="53"/>
      <c r="QE36" s="53"/>
      <c r="QF36" s="104"/>
    </row>
    <row r="37" spans="1:448" s="14" customFormat="1" ht="16.8" customHeight="1" thickBot="1" x14ac:dyDescent="0.35">
      <c r="B37" s="228">
        <v>17</v>
      </c>
      <c r="C37" s="69" t="s">
        <v>2</v>
      </c>
      <c r="D37" s="86" t="s">
        <v>144</v>
      </c>
      <c r="E37" s="184" t="s">
        <v>78</v>
      </c>
      <c r="F37" s="185" t="s">
        <v>284</v>
      </c>
      <c r="G37" s="108" t="s">
        <v>32</v>
      </c>
      <c r="H37" s="115" t="s">
        <v>252</v>
      </c>
      <c r="I37" s="117">
        <v>12</v>
      </c>
      <c r="J37" s="21">
        <v>160</v>
      </c>
      <c r="K37" s="21">
        <v>20</v>
      </c>
      <c r="L37" s="25">
        <v>8</v>
      </c>
      <c r="M37" s="77">
        <f t="shared" si="6"/>
        <v>1920</v>
      </c>
      <c r="N37" s="269"/>
      <c r="O37" s="286">
        <f t="shared" si="9"/>
        <v>0</v>
      </c>
      <c r="P37" s="119">
        <v>0</v>
      </c>
      <c r="Q37" s="297">
        <f t="shared" si="10"/>
        <v>0</v>
      </c>
      <c r="R37" s="5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  <c r="IW37" s="53"/>
      <c r="IX37" s="53"/>
      <c r="IY37" s="53"/>
      <c r="IZ37" s="53"/>
      <c r="JA37" s="53"/>
      <c r="JB37" s="53"/>
      <c r="JC37" s="53"/>
      <c r="JD37" s="53"/>
      <c r="JE37" s="53"/>
      <c r="JF37" s="53"/>
      <c r="JG37" s="53"/>
      <c r="JH37" s="53"/>
      <c r="JI37" s="53"/>
      <c r="JJ37" s="53"/>
      <c r="JK37" s="53"/>
      <c r="JL37" s="53"/>
      <c r="JM37" s="53"/>
      <c r="JN37" s="53"/>
      <c r="JO37" s="53"/>
      <c r="JP37" s="53"/>
      <c r="JQ37" s="53"/>
      <c r="JR37" s="53"/>
      <c r="JS37" s="53"/>
      <c r="JT37" s="53"/>
      <c r="JU37" s="53"/>
      <c r="JV37" s="53"/>
      <c r="JW37" s="53"/>
      <c r="JX37" s="53"/>
      <c r="JY37" s="53"/>
      <c r="JZ37" s="53"/>
      <c r="KA37" s="53"/>
      <c r="KB37" s="53"/>
      <c r="KC37" s="53"/>
      <c r="KD37" s="53"/>
      <c r="KE37" s="53"/>
      <c r="KF37" s="53"/>
      <c r="KG37" s="53"/>
      <c r="KH37" s="53"/>
      <c r="KI37" s="53"/>
      <c r="KJ37" s="53"/>
      <c r="KK37" s="53"/>
      <c r="KL37" s="53"/>
      <c r="KM37" s="53"/>
      <c r="KN37" s="53"/>
      <c r="KO37" s="53"/>
      <c r="KP37" s="53"/>
      <c r="KQ37" s="53"/>
      <c r="KR37" s="53"/>
      <c r="KS37" s="53"/>
      <c r="KT37" s="53"/>
      <c r="KU37" s="53"/>
      <c r="KV37" s="53"/>
      <c r="KW37" s="53"/>
      <c r="KX37" s="53"/>
      <c r="KY37" s="53"/>
      <c r="KZ37" s="53"/>
      <c r="LA37" s="53"/>
      <c r="LB37" s="53"/>
      <c r="LC37" s="53"/>
      <c r="LD37" s="53"/>
      <c r="LE37" s="53"/>
      <c r="LF37" s="53"/>
      <c r="LG37" s="53"/>
      <c r="LH37" s="53"/>
      <c r="LI37" s="53"/>
      <c r="LJ37" s="53"/>
      <c r="LK37" s="53"/>
      <c r="LL37" s="53"/>
      <c r="LM37" s="53"/>
      <c r="LN37" s="53"/>
      <c r="LO37" s="53"/>
      <c r="LP37" s="53"/>
      <c r="LQ37" s="53"/>
      <c r="LR37" s="53"/>
      <c r="LS37" s="53"/>
      <c r="LT37" s="53"/>
      <c r="LU37" s="53"/>
      <c r="LV37" s="53"/>
      <c r="LW37" s="53"/>
      <c r="LX37" s="53"/>
      <c r="LY37" s="53"/>
      <c r="LZ37" s="53"/>
      <c r="MA37" s="53"/>
      <c r="MB37" s="53"/>
      <c r="MC37" s="53"/>
      <c r="MD37" s="53"/>
      <c r="ME37" s="53"/>
      <c r="MF37" s="53"/>
      <c r="MG37" s="53"/>
      <c r="MH37" s="53"/>
      <c r="MI37" s="53"/>
      <c r="MJ37" s="53"/>
      <c r="MK37" s="53"/>
      <c r="ML37" s="53"/>
      <c r="MM37" s="53"/>
      <c r="MN37" s="53"/>
      <c r="MO37" s="53"/>
      <c r="MP37" s="53"/>
      <c r="MQ37" s="53"/>
      <c r="MR37" s="53"/>
      <c r="MS37" s="53"/>
      <c r="MT37" s="53"/>
      <c r="MU37" s="53"/>
      <c r="MV37" s="53"/>
      <c r="MW37" s="53"/>
      <c r="MX37" s="53"/>
      <c r="MY37" s="53"/>
      <c r="MZ37" s="53"/>
      <c r="NA37" s="53"/>
      <c r="NB37" s="53"/>
      <c r="NC37" s="53"/>
      <c r="ND37" s="53"/>
      <c r="NE37" s="53"/>
      <c r="NF37" s="53"/>
      <c r="NG37" s="53"/>
      <c r="NH37" s="53"/>
      <c r="NI37" s="53"/>
      <c r="NJ37" s="53"/>
      <c r="NK37" s="53"/>
      <c r="NL37" s="53"/>
      <c r="NM37" s="53"/>
      <c r="NN37" s="53"/>
      <c r="NO37" s="53"/>
      <c r="NP37" s="53"/>
      <c r="NQ37" s="53"/>
      <c r="NR37" s="53"/>
      <c r="NS37" s="53"/>
      <c r="NT37" s="53"/>
      <c r="NU37" s="53"/>
      <c r="NV37" s="53"/>
      <c r="NW37" s="53"/>
      <c r="NX37" s="53"/>
      <c r="NY37" s="53"/>
      <c r="NZ37" s="53"/>
      <c r="OA37" s="53"/>
      <c r="OB37" s="53"/>
      <c r="OC37" s="53"/>
      <c r="OD37" s="53"/>
      <c r="OE37" s="53"/>
      <c r="OF37" s="53"/>
      <c r="OG37" s="53"/>
      <c r="OH37" s="53"/>
      <c r="OI37" s="53"/>
      <c r="OJ37" s="53"/>
      <c r="OK37" s="53"/>
      <c r="OL37" s="53"/>
      <c r="OM37" s="53"/>
      <c r="ON37" s="53"/>
      <c r="OO37" s="53"/>
      <c r="OP37" s="53"/>
      <c r="OQ37" s="53"/>
      <c r="OR37" s="53"/>
      <c r="OS37" s="53"/>
      <c r="OT37" s="53"/>
      <c r="OU37" s="53"/>
      <c r="OV37" s="53"/>
      <c r="OW37" s="53"/>
      <c r="OX37" s="53"/>
      <c r="OY37" s="53"/>
      <c r="OZ37" s="53"/>
      <c r="PA37" s="53"/>
      <c r="PB37" s="53"/>
      <c r="PC37" s="53"/>
      <c r="PD37" s="53"/>
      <c r="PE37" s="53"/>
      <c r="PF37" s="53"/>
      <c r="PG37" s="53"/>
      <c r="PH37" s="53"/>
      <c r="PI37" s="53"/>
      <c r="PJ37" s="53"/>
      <c r="PK37" s="53"/>
      <c r="PL37" s="53"/>
      <c r="PM37" s="53"/>
      <c r="PN37" s="53"/>
      <c r="PO37" s="53"/>
      <c r="PP37" s="53"/>
      <c r="PQ37" s="53"/>
      <c r="PR37" s="53"/>
      <c r="PS37" s="53"/>
      <c r="PT37" s="53"/>
      <c r="PU37" s="53"/>
      <c r="PV37" s="53"/>
      <c r="PW37" s="53"/>
      <c r="PX37" s="53"/>
      <c r="PY37" s="53"/>
      <c r="PZ37" s="53"/>
      <c r="QA37" s="53"/>
      <c r="QB37" s="53"/>
      <c r="QC37" s="53"/>
      <c r="QD37" s="53"/>
      <c r="QE37" s="53"/>
    </row>
    <row r="38" spans="1:448" s="4" customFormat="1" ht="16.8" customHeight="1" x14ac:dyDescent="0.3">
      <c r="B38" s="226"/>
      <c r="C38" s="94"/>
      <c r="D38" s="95" t="s">
        <v>145</v>
      </c>
      <c r="E38" s="180"/>
      <c r="F38" s="181"/>
      <c r="G38" s="102"/>
      <c r="H38" s="113"/>
      <c r="I38" s="113"/>
      <c r="J38" s="84"/>
      <c r="K38" s="84"/>
      <c r="L38" s="84"/>
      <c r="M38" s="102"/>
      <c r="N38" s="271"/>
      <c r="O38" s="289"/>
      <c r="P38" s="124"/>
      <c r="Q38" s="299"/>
      <c r="R38" s="5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  <c r="IW38" s="52"/>
      <c r="IX38" s="52"/>
      <c r="IY38" s="52"/>
      <c r="IZ38" s="52"/>
      <c r="JA38" s="52"/>
      <c r="JB38" s="52"/>
      <c r="JC38" s="52"/>
      <c r="JD38" s="52"/>
      <c r="JE38" s="52"/>
      <c r="JF38" s="52"/>
      <c r="JG38" s="52"/>
      <c r="JH38" s="52"/>
      <c r="JI38" s="52"/>
      <c r="JJ38" s="52"/>
      <c r="JK38" s="52"/>
      <c r="JL38" s="52"/>
      <c r="JM38" s="52"/>
      <c r="JN38" s="52"/>
      <c r="JO38" s="52"/>
      <c r="JP38" s="52"/>
      <c r="JQ38" s="52"/>
      <c r="JR38" s="52"/>
      <c r="JS38" s="52"/>
      <c r="JT38" s="52"/>
      <c r="JU38" s="52"/>
      <c r="JV38" s="52"/>
      <c r="JW38" s="52"/>
      <c r="JX38" s="52"/>
      <c r="JY38" s="52"/>
      <c r="JZ38" s="52"/>
      <c r="KA38" s="52"/>
      <c r="KB38" s="52"/>
      <c r="KC38" s="52"/>
      <c r="KD38" s="52"/>
      <c r="KE38" s="52"/>
      <c r="KF38" s="52"/>
      <c r="KG38" s="52"/>
      <c r="KH38" s="52"/>
      <c r="KI38" s="52"/>
      <c r="KJ38" s="52"/>
      <c r="KK38" s="52"/>
      <c r="KL38" s="52"/>
      <c r="KM38" s="52"/>
      <c r="KN38" s="52"/>
      <c r="KO38" s="52"/>
      <c r="KP38" s="52"/>
      <c r="KQ38" s="52"/>
      <c r="KR38" s="52"/>
      <c r="KS38" s="52"/>
      <c r="KT38" s="52"/>
      <c r="KU38" s="52"/>
      <c r="KV38" s="52"/>
      <c r="KW38" s="52"/>
      <c r="KX38" s="52"/>
      <c r="KY38" s="52"/>
      <c r="KZ38" s="52"/>
      <c r="LA38" s="52"/>
      <c r="LB38" s="52"/>
      <c r="LC38" s="52"/>
      <c r="LD38" s="52"/>
      <c r="LE38" s="52"/>
      <c r="LF38" s="52"/>
      <c r="LG38" s="52"/>
      <c r="LH38" s="52"/>
      <c r="LI38" s="52"/>
      <c r="LJ38" s="52"/>
      <c r="LK38" s="52"/>
      <c r="LL38" s="52"/>
      <c r="LM38" s="52"/>
      <c r="LN38" s="52"/>
      <c r="LO38" s="52"/>
      <c r="LP38" s="52"/>
      <c r="LQ38" s="52"/>
      <c r="LR38" s="52"/>
      <c r="LS38" s="52"/>
      <c r="LT38" s="52"/>
      <c r="LU38" s="52"/>
      <c r="LV38" s="52"/>
      <c r="LW38" s="52"/>
      <c r="LX38" s="52"/>
      <c r="LY38" s="52"/>
      <c r="LZ38" s="52"/>
      <c r="MA38" s="52"/>
      <c r="MB38" s="52"/>
      <c r="MC38" s="52"/>
      <c r="MD38" s="52"/>
      <c r="ME38" s="52"/>
      <c r="MF38" s="52"/>
      <c r="MG38" s="52"/>
      <c r="MH38" s="52"/>
      <c r="MI38" s="52"/>
      <c r="MJ38" s="52"/>
      <c r="MK38" s="52"/>
      <c r="ML38" s="52"/>
      <c r="MM38" s="52"/>
      <c r="MN38" s="52"/>
      <c r="MO38" s="52"/>
      <c r="MP38" s="52"/>
      <c r="MQ38" s="52"/>
      <c r="MR38" s="52"/>
      <c r="MS38" s="52"/>
      <c r="MT38" s="52"/>
      <c r="MU38" s="52"/>
      <c r="MV38" s="52"/>
      <c r="MW38" s="52"/>
      <c r="MX38" s="52"/>
      <c r="MY38" s="52"/>
      <c r="MZ38" s="52"/>
      <c r="NA38" s="52"/>
      <c r="NB38" s="52"/>
      <c r="NC38" s="52"/>
      <c r="ND38" s="52"/>
      <c r="NE38" s="52"/>
      <c r="NF38" s="52"/>
      <c r="NG38" s="52"/>
      <c r="NH38" s="52"/>
      <c r="NI38" s="52"/>
      <c r="NJ38" s="52"/>
      <c r="NK38" s="52"/>
      <c r="NL38" s="52"/>
      <c r="NM38" s="52"/>
      <c r="NN38" s="52"/>
      <c r="NO38" s="52"/>
      <c r="NP38" s="52"/>
      <c r="NQ38" s="52"/>
      <c r="NR38" s="52"/>
      <c r="NS38" s="52"/>
      <c r="NT38" s="52"/>
      <c r="NU38" s="52"/>
      <c r="NV38" s="52"/>
      <c r="NW38" s="52"/>
      <c r="NX38" s="52"/>
      <c r="NY38" s="52"/>
      <c r="NZ38" s="52"/>
      <c r="OA38" s="52"/>
      <c r="OB38" s="52"/>
      <c r="OC38" s="52"/>
      <c r="OD38" s="52"/>
      <c r="OE38" s="52"/>
      <c r="OF38" s="52"/>
      <c r="OG38" s="52"/>
      <c r="OH38" s="52"/>
      <c r="OI38" s="52"/>
      <c r="OJ38" s="52"/>
      <c r="OK38" s="52"/>
      <c r="OL38" s="52"/>
      <c r="OM38" s="52"/>
      <c r="ON38" s="52"/>
      <c r="OO38" s="52"/>
      <c r="OP38" s="52"/>
      <c r="OQ38" s="52"/>
      <c r="OR38" s="52"/>
      <c r="OS38" s="52"/>
      <c r="OT38" s="52"/>
      <c r="OU38" s="52"/>
      <c r="OV38" s="52"/>
      <c r="OW38" s="52"/>
      <c r="OX38" s="52"/>
      <c r="OY38" s="52"/>
      <c r="OZ38" s="52"/>
      <c r="PA38" s="52"/>
      <c r="PB38" s="52"/>
      <c r="PC38" s="52"/>
      <c r="PD38" s="52"/>
      <c r="PE38" s="52"/>
      <c r="PF38" s="52"/>
      <c r="PG38" s="52"/>
      <c r="PH38" s="52"/>
      <c r="PI38" s="52"/>
      <c r="PJ38" s="52"/>
      <c r="PK38" s="52"/>
      <c r="PL38" s="52"/>
      <c r="PM38" s="52"/>
      <c r="PN38" s="52"/>
      <c r="PO38" s="52"/>
      <c r="PP38" s="52"/>
      <c r="PQ38" s="52"/>
      <c r="PR38" s="52"/>
      <c r="PS38" s="52"/>
      <c r="PT38" s="52"/>
      <c r="PU38" s="52"/>
      <c r="PV38" s="52"/>
      <c r="PW38" s="52"/>
      <c r="PX38" s="52"/>
      <c r="PY38" s="52"/>
      <c r="PZ38" s="52"/>
      <c r="QA38" s="52"/>
      <c r="QB38" s="52"/>
      <c r="QC38" s="52"/>
      <c r="QD38" s="52"/>
      <c r="QE38" s="52"/>
    </row>
    <row r="39" spans="1:448" s="4" customFormat="1" ht="16.8" customHeight="1" x14ac:dyDescent="0.3">
      <c r="B39" s="233">
        <v>18</v>
      </c>
      <c r="C39" s="68" t="s">
        <v>2</v>
      </c>
      <c r="D39" s="234" t="s">
        <v>146</v>
      </c>
      <c r="E39" s="235" t="s">
        <v>115</v>
      </c>
      <c r="F39" s="179" t="s">
        <v>284</v>
      </c>
      <c r="G39" s="236" t="s">
        <v>113</v>
      </c>
      <c r="H39" s="115" t="s">
        <v>269</v>
      </c>
      <c r="I39" s="237">
        <v>15</v>
      </c>
      <c r="J39" s="238">
        <v>162</v>
      </c>
      <c r="K39" s="238">
        <v>9</v>
      </c>
      <c r="L39" s="238">
        <v>18</v>
      </c>
      <c r="M39" s="239">
        <v>2430</v>
      </c>
      <c r="N39" s="269">
        <v>5905477002661</v>
      </c>
      <c r="O39" s="286">
        <f t="shared" si="9"/>
        <v>0</v>
      </c>
      <c r="P39" s="119">
        <v>0</v>
      </c>
      <c r="Q39" s="297">
        <f t="shared" ref="Q39:Q40" si="11">IFERROR(P39/J39,"-")</f>
        <v>0</v>
      </c>
      <c r="R39" s="5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  <c r="IW39" s="52"/>
      <c r="IX39" s="52"/>
      <c r="IY39" s="52"/>
      <c r="IZ39" s="52"/>
      <c r="JA39" s="52"/>
      <c r="JB39" s="52"/>
      <c r="JC39" s="52"/>
      <c r="JD39" s="52"/>
      <c r="JE39" s="52"/>
      <c r="JF39" s="52"/>
      <c r="JG39" s="52"/>
      <c r="JH39" s="52"/>
      <c r="JI39" s="52"/>
      <c r="JJ39" s="52"/>
      <c r="JK39" s="52"/>
      <c r="JL39" s="52"/>
      <c r="JM39" s="52"/>
      <c r="JN39" s="52"/>
      <c r="JO39" s="52"/>
      <c r="JP39" s="52"/>
      <c r="JQ39" s="52"/>
      <c r="JR39" s="52"/>
      <c r="JS39" s="52"/>
      <c r="JT39" s="52"/>
      <c r="JU39" s="52"/>
      <c r="JV39" s="52"/>
      <c r="JW39" s="52"/>
      <c r="JX39" s="52"/>
      <c r="JY39" s="52"/>
      <c r="JZ39" s="52"/>
      <c r="KA39" s="52"/>
      <c r="KB39" s="52"/>
      <c r="KC39" s="52"/>
      <c r="KD39" s="52"/>
      <c r="KE39" s="52"/>
      <c r="KF39" s="52"/>
      <c r="KG39" s="52"/>
      <c r="KH39" s="52"/>
      <c r="KI39" s="52"/>
      <c r="KJ39" s="52"/>
      <c r="KK39" s="52"/>
      <c r="KL39" s="52"/>
      <c r="KM39" s="52"/>
      <c r="KN39" s="52"/>
      <c r="KO39" s="52"/>
      <c r="KP39" s="52"/>
      <c r="KQ39" s="52"/>
      <c r="KR39" s="52"/>
      <c r="KS39" s="52"/>
      <c r="KT39" s="52"/>
      <c r="KU39" s="52"/>
      <c r="KV39" s="52"/>
      <c r="KW39" s="52"/>
      <c r="KX39" s="52"/>
      <c r="KY39" s="52"/>
      <c r="KZ39" s="52"/>
      <c r="LA39" s="52"/>
      <c r="LB39" s="52"/>
      <c r="LC39" s="52"/>
      <c r="LD39" s="52"/>
      <c r="LE39" s="52"/>
      <c r="LF39" s="52"/>
      <c r="LG39" s="52"/>
      <c r="LH39" s="52"/>
      <c r="LI39" s="52"/>
      <c r="LJ39" s="52"/>
      <c r="LK39" s="52"/>
      <c r="LL39" s="52"/>
      <c r="LM39" s="52"/>
      <c r="LN39" s="52"/>
      <c r="LO39" s="52"/>
      <c r="LP39" s="52"/>
      <c r="LQ39" s="52"/>
      <c r="LR39" s="52"/>
      <c r="LS39" s="52"/>
      <c r="LT39" s="52"/>
      <c r="LU39" s="52"/>
      <c r="LV39" s="52"/>
      <c r="LW39" s="52"/>
      <c r="LX39" s="52"/>
      <c r="LY39" s="52"/>
      <c r="LZ39" s="52"/>
      <c r="MA39" s="52"/>
      <c r="MB39" s="52"/>
      <c r="MC39" s="52"/>
      <c r="MD39" s="52"/>
      <c r="ME39" s="52"/>
      <c r="MF39" s="52"/>
      <c r="MG39" s="52"/>
      <c r="MH39" s="52"/>
      <c r="MI39" s="52"/>
      <c r="MJ39" s="52"/>
      <c r="MK39" s="52"/>
      <c r="ML39" s="52"/>
      <c r="MM39" s="52"/>
      <c r="MN39" s="52"/>
      <c r="MO39" s="52"/>
      <c r="MP39" s="52"/>
      <c r="MQ39" s="52"/>
      <c r="MR39" s="52"/>
      <c r="MS39" s="52"/>
      <c r="MT39" s="52"/>
      <c r="MU39" s="52"/>
      <c r="MV39" s="52"/>
      <c r="MW39" s="52"/>
      <c r="MX39" s="52"/>
      <c r="MY39" s="52"/>
      <c r="MZ39" s="52"/>
      <c r="NA39" s="52"/>
      <c r="NB39" s="52"/>
      <c r="NC39" s="52"/>
      <c r="ND39" s="52"/>
      <c r="NE39" s="52"/>
      <c r="NF39" s="52"/>
      <c r="NG39" s="52"/>
      <c r="NH39" s="52"/>
      <c r="NI39" s="52"/>
      <c r="NJ39" s="52"/>
      <c r="NK39" s="52"/>
      <c r="NL39" s="52"/>
      <c r="NM39" s="52"/>
      <c r="NN39" s="52"/>
      <c r="NO39" s="52"/>
      <c r="NP39" s="52"/>
      <c r="NQ39" s="52"/>
      <c r="NR39" s="52"/>
      <c r="NS39" s="52"/>
      <c r="NT39" s="52"/>
      <c r="NU39" s="52"/>
      <c r="NV39" s="52"/>
      <c r="NW39" s="52"/>
      <c r="NX39" s="52"/>
      <c r="NY39" s="52"/>
      <c r="NZ39" s="52"/>
      <c r="OA39" s="52"/>
      <c r="OB39" s="52"/>
      <c r="OC39" s="52"/>
      <c r="OD39" s="52"/>
      <c r="OE39" s="52"/>
      <c r="OF39" s="52"/>
      <c r="OG39" s="52"/>
      <c r="OH39" s="52"/>
      <c r="OI39" s="52"/>
      <c r="OJ39" s="52"/>
      <c r="OK39" s="52"/>
      <c r="OL39" s="52"/>
      <c r="OM39" s="52"/>
      <c r="ON39" s="52"/>
      <c r="OO39" s="52"/>
      <c r="OP39" s="52"/>
      <c r="OQ39" s="52"/>
      <c r="OR39" s="52"/>
      <c r="OS39" s="52"/>
      <c r="OT39" s="52"/>
      <c r="OU39" s="52"/>
      <c r="OV39" s="52"/>
      <c r="OW39" s="52"/>
      <c r="OX39" s="52"/>
      <c r="OY39" s="52"/>
      <c r="OZ39" s="52"/>
      <c r="PA39" s="52"/>
      <c r="PB39" s="52"/>
      <c r="PC39" s="52"/>
      <c r="PD39" s="52"/>
      <c r="PE39" s="52"/>
      <c r="PF39" s="52"/>
      <c r="PG39" s="52"/>
      <c r="PH39" s="52"/>
      <c r="PI39" s="52"/>
      <c r="PJ39" s="52"/>
      <c r="PK39" s="52"/>
      <c r="PL39" s="52"/>
      <c r="PM39" s="52"/>
      <c r="PN39" s="52"/>
      <c r="PO39" s="52"/>
      <c r="PP39" s="52"/>
      <c r="PQ39" s="52"/>
      <c r="PR39" s="52"/>
      <c r="PS39" s="52"/>
      <c r="PT39" s="52"/>
      <c r="PU39" s="52"/>
      <c r="PV39" s="52"/>
      <c r="PW39" s="52"/>
      <c r="PX39" s="52"/>
      <c r="PY39" s="52"/>
      <c r="PZ39" s="52"/>
      <c r="QA39" s="52"/>
      <c r="QB39" s="52"/>
      <c r="QC39" s="52"/>
      <c r="QD39" s="52"/>
      <c r="QE39" s="52"/>
    </row>
    <row r="40" spans="1:448" s="4" customFormat="1" ht="16.8" customHeight="1" x14ac:dyDescent="0.3">
      <c r="B40" s="233">
        <v>19</v>
      </c>
      <c r="C40" s="68" t="s">
        <v>2</v>
      </c>
      <c r="D40" s="234" t="s">
        <v>147</v>
      </c>
      <c r="E40" s="235" t="s">
        <v>116</v>
      </c>
      <c r="F40" s="179" t="s">
        <v>284</v>
      </c>
      <c r="G40" s="236" t="s">
        <v>114</v>
      </c>
      <c r="H40" s="115" t="s">
        <v>268</v>
      </c>
      <c r="I40" s="237">
        <v>12</v>
      </c>
      <c r="J40" s="238">
        <v>105</v>
      </c>
      <c r="K40" s="238">
        <v>7</v>
      </c>
      <c r="L40" s="238">
        <v>15</v>
      </c>
      <c r="M40" s="239">
        <v>1260</v>
      </c>
      <c r="N40" s="269">
        <v>5905477002692</v>
      </c>
      <c r="O40" s="286">
        <f t="shared" si="9"/>
        <v>0</v>
      </c>
      <c r="P40" s="119">
        <v>0</v>
      </c>
      <c r="Q40" s="297">
        <f t="shared" si="11"/>
        <v>0</v>
      </c>
      <c r="R40" s="5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  <c r="IW40" s="52"/>
      <c r="IX40" s="52"/>
      <c r="IY40" s="52"/>
      <c r="IZ40" s="52"/>
      <c r="JA40" s="52"/>
      <c r="JB40" s="52"/>
      <c r="JC40" s="52"/>
      <c r="JD40" s="52"/>
      <c r="JE40" s="52"/>
      <c r="JF40" s="52"/>
      <c r="JG40" s="52"/>
      <c r="JH40" s="52"/>
      <c r="JI40" s="52"/>
      <c r="JJ40" s="52"/>
      <c r="JK40" s="52"/>
      <c r="JL40" s="52"/>
      <c r="JM40" s="52"/>
      <c r="JN40" s="52"/>
      <c r="JO40" s="52"/>
      <c r="JP40" s="52"/>
      <c r="JQ40" s="52"/>
      <c r="JR40" s="52"/>
      <c r="JS40" s="52"/>
      <c r="JT40" s="52"/>
      <c r="JU40" s="52"/>
      <c r="JV40" s="52"/>
      <c r="JW40" s="52"/>
      <c r="JX40" s="52"/>
      <c r="JY40" s="52"/>
      <c r="JZ40" s="52"/>
      <c r="KA40" s="52"/>
      <c r="KB40" s="52"/>
      <c r="KC40" s="52"/>
      <c r="KD40" s="52"/>
      <c r="KE40" s="52"/>
      <c r="KF40" s="52"/>
      <c r="KG40" s="52"/>
      <c r="KH40" s="52"/>
      <c r="KI40" s="52"/>
      <c r="KJ40" s="52"/>
      <c r="KK40" s="52"/>
      <c r="KL40" s="52"/>
      <c r="KM40" s="52"/>
      <c r="KN40" s="52"/>
      <c r="KO40" s="52"/>
      <c r="KP40" s="52"/>
      <c r="KQ40" s="52"/>
      <c r="KR40" s="52"/>
      <c r="KS40" s="52"/>
      <c r="KT40" s="52"/>
      <c r="KU40" s="52"/>
      <c r="KV40" s="52"/>
      <c r="KW40" s="52"/>
      <c r="KX40" s="52"/>
      <c r="KY40" s="52"/>
      <c r="KZ40" s="52"/>
      <c r="LA40" s="52"/>
      <c r="LB40" s="52"/>
      <c r="LC40" s="52"/>
      <c r="LD40" s="52"/>
      <c r="LE40" s="52"/>
      <c r="LF40" s="52"/>
      <c r="LG40" s="52"/>
      <c r="LH40" s="52"/>
      <c r="LI40" s="52"/>
      <c r="LJ40" s="52"/>
      <c r="LK40" s="52"/>
      <c r="LL40" s="52"/>
      <c r="LM40" s="52"/>
      <c r="LN40" s="52"/>
      <c r="LO40" s="52"/>
      <c r="LP40" s="52"/>
      <c r="LQ40" s="52"/>
      <c r="LR40" s="52"/>
      <c r="LS40" s="52"/>
      <c r="LT40" s="52"/>
      <c r="LU40" s="52"/>
      <c r="LV40" s="52"/>
      <c r="LW40" s="52"/>
      <c r="LX40" s="52"/>
      <c r="LY40" s="52"/>
      <c r="LZ40" s="52"/>
      <c r="MA40" s="52"/>
      <c r="MB40" s="52"/>
      <c r="MC40" s="52"/>
      <c r="MD40" s="52"/>
      <c r="ME40" s="52"/>
      <c r="MF40" s="52"/>
      <c r="MG40" s="52"/>
      <c r="MH40" s="52"/>
      <c r="MI40" s="52"/>
      <c r="MJ40" s="52"/>
      <c r="MK40" s="52"/>
      <c r="ML40" s="52"/>
      <c r="MM40" s="52"/>
      <c r="MN40" s="52"/>
      <c r="MO40" s="52"/>
      <c r="MP40" s="52"/>
      <c r="MQ40" s="52"/>
      <c r="MR40" s="52"/>
      <c r="MS40" s="52"/>
      <c r="MT40" s="52"/>
      <c r="MU40" s="52"/>
      <c r="MV40" s="52"/>
      <c r="MW40" s="52"/>
      <c r="MX40" s="52"/>
      <c r="MY40" s="52"/>
      <c r="MZ40" s="52"/>
      <c r="NA40" s="52"/>
      <c r="NB40" s="52"/>
      <c r="NC40" s="52"/>
      <c r="ND40" s="52"/>
      <c r="NE40" s="52"/>
      <c r="NF40" s="52"/>
      <c r="NG40" s="52"/>
      <c r="NH40" s="52"/>
      <c r="NI40" s="52"/>
      <c r="NJ40" s="52"/>
      <c r="NK40" s="52"/>
      <c r="NL40" s="52"/>
      <c r="NM40" s="52"/>
      <c r="NN40" s="52"/>
      <c r="NO40" s="52"/>
      <c r="NP40" s="52"/>
      <c r="NQ40" s="52"/>
      <c r="NR40" s="52"/>
      <c r="NS40" s="52"/>
      <c r="NT40" s="52"/>
      <c r="NU40" s="52"/>
      <c r="NV40" s="52"/>
      <c r="NW40" s="52"/>
      <c r="NX40" s="52"/>
      <c r="NY40" s="52"/>
      <c r="NZ40" s="52"/>
      <c r="OA40" s="52"/>
      <c r="OB40" s="52"/>
      <c r="OC40" s="52"/>
      <c r="OD40" s="52"/>
      <c r="OE40" s="52"/>
      <c r="OF40" s="52"/>
      <c r="OG40" s="52"/>
      <c r="OH40" s="52"/>
      <c r="OI40" s="52"/>
      <c r="OJ40" s="52"/>
      <c r="OK40" s="52"/>
      <c r="OL40" s="52"/>
      <c r="OM40" s="52"/>
      <c r="ON40" s="52"/>
      <c r="OO40" s="52"/>
      <c r="OP40" s="52"/>
      <c r="OQ40" s="52"/>
      <c r="OR40" s="52"/>
      <c r="OS40" s="52"/>
      <c r="OT40" s="52"/>
      <c r="OU40" s="52"/>
      <c r="OV40" s="52"/>
      <c r="OW40" s="52"/>
      <c r="OX40" s="52"/>
      <c r="OY40" s="52"/>
      <c r="OZ40" s="52"/>
      <c r="PA40" s="52"/>
      <c r="PB40" s="52"/>
      <c r="PC40" s="52"/>
      <c r="PD40" s="52"/>
      <c r="PE40" s="52"/>
      <c r="PF40" s="52"/>
      <c r="PG40" s="52"/>
      <c r="PH40" s="52"/>
      <c r="PI40" s="52"/>
      <c r="PJ40" s="52"/>
      <c r="PK40" s="52"/>
      <c r="PL40" s="52"/>
      <c r="PM40" s="52"/>
      <c r="PN40" s="52"/>
      <c r="PO40" s="52"/>
      <c r="PP40" s="52"/>
      <c r="PQ40" s="52"/>
      <c r="PR40" s="52"/>
      <c r="PS40" s="52"/>
      <c r="PT40" s="52"/>
      <c r="PU40" s="52"/>
      <c r="PV40" s="52"/>
      <c r="PW40" s="52"/>
      <c r="PX40" s="52"/>
      <c r="PY40" s="52"/>
      <c r="PZ40" s="52"/>
      <c r="QA40" s="52"/>
      <c r="QB40" s="52"/>
      <c r="QC40" s="52"/>
      <c r="QD40" s="52"/>
      <c r="QE40" s="52"/>
    </row>
    <row r="41" spans="1:448" s="4" customFormat="1" ht="16.8" customHeight="1" thickBot="1" x14ac:dyDescent="0.35">
      <c r="B41" s="233">
        <v>20</v>
      </c>
      <c r="C41" s="68" t="s">
        <v>2</v>
      </c>
      <c r="D41" s="234" t="s">
        <v>290</v>
      </c>
      <c r="E41" s="235" t="s">
        <v>289</v>
      </c>
      <c r="F41" s="179" t="s">
        <v>284</v>
      </c>
      <c r="G41" s="236" t="s">
        <v>113</v>
      </c>
      <c r="H41" s="115" t="s">
        <v>269</v>
      </c>
      <c r="I41" s="237">
        <v>15</v>
      </c>
      <c r="J41" s="238">
        <v>162</v>
      </c>
      <c r="K41" s="238">
        <v>9</v>
      </c>
      <c r="L41" s="238">
        <v>18</v>
      </c>
      <c r="M41" s="239">
        <v>2430</v>
      </c>
      <c r="N41" s="269">
        <v>5905477002654</v>
      </c>
      <c r="O41" s="286">
        <f t="shared" si="9"/>
        <v>0</v>
      </c>
      <c r="P41" s="119">
        <v>0</v>
      </c>
      <c r="Q41" s="297">
        <f t="shared" ref="Q41" si="12">IFERROR(P41/J41,"-")</f>
        <v>0</v>
      </c>
      <c r="R41" s="51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  <c r="IW41" s="52"/>
      <c r="IX41" s="52"/>
      <c r="IY41" s="52"/>
      <c r="IZ41" s="52"/>
      <c r="JA41" s="52"/>
      <c r="JB41" s="52"/>
      <c r="JC41" s="52"/>
      <c r="JD41" s="52"/>
      <c r="JE41" s="52"/>
      <c r="JF41" s="52"/>
      <c r="JG41" s="52"/>
      <c r="JH41" s="52"/>
      <c r="JI41" s="52"/>
      <c r="JJ41" s="52"/>
      <c r="JK41" s="52"/>
      <c r="JL41" s="52"/>
      <c r="JM41" s="52"/>
      <c r="JN41" s="52"/>
      <c r="JO41" s="52"/>
      <c r="JP41" s="52"/>
      <c r="JQ41" s="52"/>
      <c r="JR41" s="52"/>
      <c r="JS41" s="52"/>
      <c r="JT41" s="52"/>
      <c r="JU41" s="52"/>
      <c r="JV41" s="52"/>
      <c r="JW41" s="52"/>
      <c r="JX41" s="52"/>
      <c r="JY41" s="52"/>
      <c r="JZ41" s="52"/>
      <c r="KA41" s="52"/>
      <c r="KB41" s="52"/>
      <c r="KC41" s="52"/>
      <c r="KD41" s="52"/>
      <c r="KE41" s="52"/>
      <c r="KF41" s="52"/>
      <c r="KG41" s="52"/>
      <c r="KH41" s="52"/>
      <c r="KI41" s="52"/>
      <c r="KJ41" s="52"/>
      <c r="KK41" s="52"/>
      <c r="KL41" s="52"/>
      <c r="KM41" s="52"/>
      <c r="KN41" s="52"/>
      <c r="KO41" s="52"/>
      <c r="KP41" s="52"/>
      <c r="KQ41" s="52"/>
      <c r="KR41" s="52"/>
      <c r="KS41" s="52"/>
      <c r="KT41" s="52"/>
      <c r="KU41" s="52"/>
      <c r="KV41" s="52"/>
      <c r="KW41" s="52"/>
      <c r="KX41" s="52"/>
      <c r="KY41" s="52"/>
      <c r="KZ41" s="52"/>
      <c r="LA41" s="52"/>
      <c r="LB41" s="52"/>
      <c r="LC41" s="52"/>
      <c r="LD41" s="52"/>
      <c r="LE41" s="52"/>
      <c r="LF41" s="52"/>
      <c r="LG41" s="52"/>
      <c r="LH41" s="52"/>
      <c r="LI41" s="52"/>
      <c r="LJ41" s="52"/>
      <c r="LK41" s="52"/>
      <c r="LL41" s="52"/>
      <c r="LM41" s="52"/>
      <c r="LN41" s="52"/>
      <c r="LO41" s="52"/>
      <c r="LP41" s="52"/>
      <c r="LQ41" s="52"/>
      <c r="LR41" s="52"/>
      <c r="LS41" s="52"/>
      <c r="LT41" s="52"/>
      <c r="LU41" s="52"/>
      <c r="LV41" s="52"/>
      <c r="LW41" s="52"/>
      <c r="LX41" s="52"/>
      <c r="LY41" s="52"/>
      <c r="LZ41" s="52"/>
      <c r="MA41" s="52"/>
      <c r="MB41" s="52"/>
      <c r="MC41" s="52"/>
      <c r="MD41" s="52"/>
      <c r="ME41" s="52"/>
      <c r="MF41" s="52"/>
      <c r="MG41" s="52"/>
      <c r="MH41" s="52"/>
      <c r="MI41" s="52"/>
      <c r="MJ41" s="52"/>
      <c r="MK41" s="52"/>
      <c r="ML41" s="52"/>
      <c r="MM41" s="52"/>
      <c r="MN41" s="52"/>
      <c r="MO41" s="52"/>
      <c r="MP41" s="52"/>
      <c r="MQ41" s="52"/>
      <c r="MR41" s="52"/>
      <c r="MS41" s="52"/>
      <c r="MT41" s="52"/>
      <c r="MU41" s="52"/>
      <c r="MV41" s="52"/>
      <c r="MW41" s="52"/>
      <c r="MX41" s="52"/>
      <c r="MY41" s="52"/>
      <c r="MZ41" s="52"/>
      <c r="NA41" s="52"/>
      <c r="NB41" s="52"/>
      <c r="NC41" s="52"/>
      <c r="ND41" s="52"/>
      <c r="NE41" s="52"/>
      <c r="NF41" s="52"/>
      <c r="NG41" s="52"/>
      <c r="NH41" s="52"/>
      <c r="NI41" s="52"/>
      <c r="NJ41" s="52"/>
      <c r="NK41" s="52"/>
      <c r="NL41" s="52"/>
      <c r="NM41" s="52"/>
      <c r="NN41" s="52"/>
      <c r="NO41" s="52"/>
      <c r="NP41" s="52"/>
      <c r="NQ41" s="52"/>
      <c r="NR41" s="52"/>
      <c r="NS41" s="52"/>
      <c r="NT41" s="52"/>
      <c r="NU41" s="52"/>
      <c r="NV41" s="52"/>
      <c r="NW41" s="52"/>
      <c r="NX41" s="52"/>
      <c r="NY41" s="52"/>
      <c r="NZ41" s="52"/>
      <c r="OA41" s="52"/>
      <c r="OB41" s="52"/>
      <c r="OC41" s="52"/>
      <c r="OD41" s="52"/>
      <c r="OE41" s="52"/>
      <c r="OF41" s="52"/>
      <c r="OG41" s="52"/>
      <c r="OH41" s="52"/>
      <c r="OI41" s="52"/>
      <c r="OJ41" s="52"/>
      <c r="OK41" s="52"/>
      <c r="OL41" s="52"/>
      <c r="OM41" s="52"/>
      <c r="ON41" s="52"/>
      <c r="OO41" s="52"/>
      <c r="OP41" s="52"/>
      <c r="OQ41" s="52"/>
      <c r="OR41" s="52"/>
      <c r="OS41" s="52"/>
      <c r="OT41" s="52"/>
      <c r="OU41" s="52"/>
      <c r="OV41" s="52"/>
      <c r="OW41" s="52"/>
      <c r="OX41" s="52"/>
      <c r="OY41" s="52"/>
      <c r="OZ41" s="52"/>
      <c r="PA41" s="52"/>
      <c r="PB41" s="52"/>
      <c r="PC41" s="52"/>
      <c r="PD41" s="52"/>
      <c r="PE41" s="52"/>
      <c r="PF41" s="52"/>
      <c r="PG41" s="52"/>
      <c r="PH41" s="52"/>
      <c r="PI41" s="52"/>
      <c r="PJ41" s="52"/>
      <c r="PK41" s="52"/>
      <c r="PL41" s="52"/>
      <c r="PM41" s="52"/>
      <c r="PN41" s="52"/>
      <c r="PO41" s="52"/>
      <c r="PP41" s="52"/>
      <c r="PQ41" s="52"/>
      <c r="PR41" s="52"/>
      <c r="PS41" s="52"/>
      <c r="PT41" s="52"/>
      <c r="PU41" s="52"/>
      <c r="PV41" s="52"/>
      <c r="PW41" s="52"/>
      <c r="PX41" s="52"/>
      <c r="PY41" s="52"/>
      <c r="PZ41" s="52"/>
      <c r="QA41" s="52"/>
      <c r="QB41" s="52"/>
      <c r="QC41" s="52"/>
      <c r="QD41" s="52"/>
      <c r="QE41" s="52"/>
    </row>
    <row r="42" spans="1:448" s="4" customFormat="1" ht="16.8" customHeight="1" x14ac:dyDescent="0.3">
      <c r="B42" s="226"/>
      <c r="C42" s="94"/>
      <c r="D42" s="95" t="s">
        <v>105</v>
      </c>
      <c r="E42" s="180"/>
      <c r="F42" s="181"/>
      <c r="G42" s="102"/>
      <c r="H42" s="113"/>
      <c r="I42" s="113"/>
      <c r="J42" s="84"/>
      <c r="K42" s="84"/>
      <c r="L42" s="84"/>
      <c r="M42" s="102"/>
      <c r="N42" s="271"/>
      <c r="O42" s="288"/>
      <c r="P42" s="124"/>
      <c r="Q42" s="299"/>
      <c r="R42" s="51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  <c r="IW42" s="52"/>
      <c r="IX42" s="52"/>
      <c r="IY42" s="52"/>
      <c r="IZ42" s="52"/>
      <c r="JA42" s="52"/>
      <c r="JB42" s="52"/>
      <c r="JC42" s="52"/>
      <c r="JD42" s="52"/>
      <c r="JE42" s="52"/>
      <c r="JF42" s="52"/>
      <c r="JG42" s="52"/>
      <c r="JH42" s="52"/>
      <c r="JI42" s="52"/>
      <c r="JJ42" s="52"/>
      <c r="JK42" s="52"/>
      <c r="JL42" s="52"/>
      <c r="JM42" s="52"/>
      <c r="JN42" s="52"/>
      <c r="JO42" s="52"/>
      <c r="JP42" s="52"/>
      <c r="JQ42" s="52"/>
      <c r="JR42" s="52"/>
      <c r="JS42" s="52"/>
      <c r="JT42" s="52"/>
      <c r="JU42" s="52"/>
      <c r="JV42" s="52"/>
      <c r="JW42" s="52"/>
      <c r="JX42" s="52"/>
      <c r="JY42" s="52"/>
      <c r="JZ42" s="52"/>
      <c r="KA42" s="52"/>
      <c r="KB42" s="52"/>
      <c r="KC42" s="52"/>
      <c r="KD42" s="52"/>
      <c r="KE42" s="52"/>
      <c r="KF42" s="52"/>
      <c r="KG42" s="52"/>
      <c r="KH42" s="52"/>
      <c r="KI42" s="52"/>
      <c r="KJ42" s="52"/>
      <c r="KK42" s="52"/>
      <c r="KL42" s="52"/>
      <c r="KM42" s="52"/>
      <c r="KN42" s="52"/>
      <c r="KO42" s="52"/>
      <c r="KP42" s="52"/>
      <c r="KQ42" s="52"/>
      <c r="KR42" s="52"/>
      <c r="KS42" s="52"/>
      <c r="KT42" s="52"/>
      <c r="KU42" s="52"/>
      <c r="KV42" s="52"/>
      <c r="KW42" s="52"/>
      <c r="KX42" s="52"/>
      <c r="KY42" s="52"/>
      <c r="KZ42" s="52"/>
      <c r="LA42" s="52"/>
      <c r="LB42" s="52"/>
      <c r="LC42" s="52"/>
      <c r="LD42" s="52"/>
      <c r="LE42" s="52"/>
      <c r="LF42" s="52"/>
      <c r="LG42" s="52"/>
      <c r="LH42" s="52"/>
      <c r="LI42" s="52"/>
      <c r="LJ42" s="52"/>
      <c r="LK42" s="52"/>
      <c r="LL42" s="52"/>
      <c r="LM42" s="52"/>
      <c r="LN42" s="52"/>
      <c r="LO42" s="52"/>
      <c r="LP42" s="52"/>
      <c r="LQ42" s="52"/>
      <c r="LR42" s="52"/>
      <c r="LS42" s="52"/>
      <c r="LT42" s="52"/>
      <c r="LU42" s="52"/>
      <c r="LV42" s="52"/>
      <c r="LW42" s="52"/>
      <c r="LX42" s="52"/>
      <c r="LY42" s="52"/>
      <c r="LZ42" s="52"/>
      <c r="MA42" s="52"/>
      <c r="MB42" s="52"/>
      <c r="MC42" s="52"/>
      <c r="MD42" s="52"/>
      <c r="ME42" s="52"/>
      <c r="MF42" s="52"/>
      <c r="MG42" s="52"/>
      <c r="MH42" s="52"/>
      <c r="MI42" s="52"/>
      <c r="MJ42" s="52"/>
      <c r="MK42" s="52"/>
      <c r="ML42" s="52"/>
      <c r="MM42" s="52"/>
      <c r="MN42" s="52"/>
      <c r="MO42" s="52"/>
      <c r="MP42" s="52"/>
      <c r="MQ42" s="52"/>
      <c r="MR42" s="52"/>
      <c r="MS42" s="52"/>
      <c r="MT42" s="52"/>
      <c r="MU42" s="52"/>
      <c r="MV42" s="52"/>
      <c r="MW42" s="52"/>
      <c r="MX42" s="52"/>
      <c r="MY42" s="52"/>
      <c r="MZ42" s="52"/>
      <c r="NA42" s="52"/>
      <c r="NB42" s="52"/>
      <c r="NC42" s="52"/>
      <c r="ND42" s="52"/>
      <c r="NE42" s="52"/>
      <c r="NF42" s="52"/>
      <c r="NG42" s="52"/>
      <c r="NH42" s="52"/>
      <c r="NI42" s="52"/>
      <c r="NJ42" s="52"/>
      <c r="NK42" s="52"/>
      <c r="NL42" s="52"/>
      <c r="NM42" s="52"/>
      <c r="NN42" s="52"/>
      <c r="NO42" s="52"/>
      <c r="NP42" s="52"/>
      <c r="NQ42" s="52"/>
      <c r="NR42" s="52"/>
      <c r="NS42" s="52"/>
      <c r="NT42" s="52"/>
      <c r="NU42" s="52"/>
      <c r="NV42" s="52"/>
      <c r="NW42" s="52"/>
      <c r="NX42" s="52"/>
      <c r="NY42" s="52"/>
      <c r="NZ42" s="52"/>
      <c r="OA42" s="52"/>
      <c r="OB42" s="52"/>
      <c r="OC42" s="52"/>
      <c r="OD42" s="52"/>
      <c r="OE42" s="52"/>
      <c r="OF42" s="52"/>
      <c r="OG42" s="52"/>
      <c r="OH42" s="52"/>
      <c r="OI42" s="52"/>
      <c r="OJ42" s="52"/>
      <c r="OK42" s="52"/>
      <c r="OL42" s="52"/>
      <c r="OM42" s="52"/>
      <c r="ON42" s="52"/>
      <c r="OO42" s="52"/>
      <c r="OP42" s="52"/>
      <c r="OQ42" s="52"/>
      <c r="OR42" s="52"/>
      <c r="OS42" s="52"/>
      <c r="OT42" s="52"/>
      <c r="OU42" s="52"/>
      <c r="OV42" s="52"/>
      <c r="OW42" s="52"/>
      <c r="OX42" s="52"/>
      <c r="OY42" s="52"/>
      <c r="OZ42" s="52"/>
      <c r="PA42" s="52"/>
      <c r="PB42" s="52"/>
      <c r="PC42" s="52"/>
      <c r="PD42" s="52"/>
      <c r="PE42" s="52"/>
      <c r="PF42" s="52"/>
      <c r="PG42" s="52"/>
      <c r="PH42" s="52"/>
      <c r="PI42" s="52"/>
      <c r="PJ42" s="52"/>
      <c r="PK42" s="52"/>
      <c r="PL42" s="52"/>
      <c r="PM42" s="52"/>
      <c r="PN42" s="52"/>
      <c r="PO42" s="52"/>
      <c r="PP42" s="52"/>
      <c r="PQ42" s="52"/>
      <c r="PR42" s="52"/>
      <c r="PS42" s="52"/>
      <c r="PT42" s="52"/>
      <c r="PU42" s="52"/>
      <c r="PV42" s="52"/>
      <c r="PW42" s="52"/>
      <c r="PX42" s="52"/>
      <c r="PY42" s="52"/>
      <c r="PZ42" s="52"/>
      <c r="QA42" s="52"/>
      <c r="QB42" s="52"/>
      <c r="QC42" s="52"/>
      <c r="QD42" s="52"/>
      <c r="QE42" s="52"/>
    </row>
    <row r="43" spans="1:448" s="4" customFormat="1" ht="16.8" customHeight="1" x14ac:dyDescent="0.3">
      <c r="B43" s="228">
        <v>21</v>
      </c>
      <c r="C43" s="68" t="s">
        <v>2</v>
      </c>
      <c r="D43" s="92" t="s">
        <v>148</v>
      </c>
      <c r="E43" s="184" t="s">
        <v>106</v>
      </c>
      <c r="F43" s="185" t="s">
        <v>284</v>
      </c>
      <c r="G43" s="107" t="s">
        <v>110</v>
      </c>
      <c r="H43" s="115" t="s">
        <v>253</v>
      </c>
      <c r="I43" s="115">
        <v>12</v>
      </c>
      <c r="J43" s="21">
        <v>147</v>
      </c>
      <c r="K43" s="21">
        <v>7</v>
      </c>
      <c r="L43" s="21">
        <v>21</v>
      </c>
      <c r="M43" s="75">
        <f>I43*K43*L43</f>
        <v>1764</v>
      </c>
      <c r="N43" s="269">
        <v>5901886036921</v>
      </c>
      <c r="O43" s="286">
        <f t="shared" si="9"/>
        <v>0</v>
      </c>
      <c r="P43" s="119">
        <v>0</v>
      </c>
      <c r="Q43" s="297">
        <f t="shared" ref="Q43:Q46" si="13">IFERROR(P43/J43,"-")</f>
        <v>0</v>
      </c>
      <c r="R43" s="51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  <c r="IW43" s="52"/>
      <c r="IX43" s="52"/>
      <c r="IY43" s="52"/>
      <c r="IZ43" s="52"/>
      <c r="JA43" s="52"/>
      <c r="JB43" s="52"/>
      <c r="JC43" s="52"/>
      <c r="JD43" s="52"/>
      <c r="JE43" s="52"/>
      <c r="JF43" s="52"/>
      <c r="JG43" s="52"/>
      <c r="JH43" s="52"/>
      <c r="JI43" s="52"/>
      <c r="JJ43" s="52"/>
      <c r="JK43" s="52"/>
      <c r="JL43" s="52"/>
      <c r="JM43" s="52"/>
      <c r="JN43" s="52"/>
      <c r="JO43" s="52"/>
      <c r="JP43" s="52"/>
      <c r="JQ43" s="52"/>
      <c r="JR43" s="52"/>
      <c r="JS43" s="52"/>
      <c r="JT43" s="52"/>
      <c r="JU43" s="52"/>
      <c r="JV43" s="52"/>
      <c r="JW43" s="52"/>
      <c r="JX43" s="52"/>
      <c r="JY43" s="52"/>
      <c r="JZ43" s="52"/>
      <c r="KA43" s="52"/>
      <c r="KB43" s="52"/>
      <c r="KC43" s="52"/>
      <c r="KD43" s="52"/>
      <c r="KE43" s="52"/>
      <c r="KF43" s="52"/>
      <c r="KG43" s="52"/>
      <c r="KH43" s="52"/>
      <c r="KI43" s="52"/>
      <c r="KJ43" s="52"/>
      <c r="KK43" s="52"/>
      <c r="KL43" s="52"/>
      <c r="KM43" s="52"/>
      <c r="KN43" s="52"/>
      <c r="KO43" s="52"/>
      <c r="KP43" s="52"/>
      <c r="KQ43" s="52"/>
      <c r="KR43" s="52"/>
      <c r="KS43" s="52"/>
      <c r="KT43" s="52"/>
      <c r="KU43" s="52"/>
      <c r="KV43" s="52"/>
      <c r="KW43" s="52"/>
      <c r="KX43" s="52"/>
      <c r="KY43" s="52"/>
      <c r="KZ43" s="52"/>
      <c r="LA43" s="52"/>
      <c r="LB43" s="52"/>
      <c r="LC43" s="52"/>
      <c r="LD43" s="52"/>
      <c r="LE43" s="52"/>
      <c r="LF43" s="52"/>
      <c r="LG43" s="52"/>
      <c r="LH43" s="52"/>
      <c r="LI43" s="52"/>
      <c r="LJ43" s="52"/>
      <c r="LK43" s="52"/>
      <c r="LL43" s="52"/>
      <c r="LM43" s="52"/>
      <c r="LN43" s="52"/>
      <c r="LO43" s="52"/>
      <c r="LP43" s="52"/>
      <c r="LQ43" s="52"/>
      <c r="LR43" s="52"/>
      <c r="LS43" s="52"/>
      <c r="LT43" s="52"/>
      <c r="LU43" s="52"/>
      <c r="LV43" s="52"/>
      <c r="LW43" s="52"/>
      <c r="LX43" s="52"/>
      <c r="LY43" s="52"/>
      <c r="LZ43" s="52"/>
      <c r="MA43" s="52"/>
      <c r="MB43" s="52"/>
      <c r="MC43" s="52"/>
      <c r="MD43" s="52"/>
      <c r="ME43" s="52"/>
      <c r="MF43" s="52"/>
      <c r="MG43" s="52"/>
      <c r="MH43" s="52"/>
      <c r="MI43" s="52"/>
      <c r="MJ43" s="52"/>
      <c r="MK43" s="52"/>
      <c r="ML43" s="52"/>
      <c r="MM43" s="52"/>
      <c r="MN43" s="52"/>
      <c r="MO43" s="52"/>
      <c r="MP43" s="52"/>
      <c r="MQ43" s="52"/>
      <c r="MR43" s="52"/>
      <c r="MS43" s="52"/>
      <c r="MT43" s="52"/>
      <c r="MU43" s="52"/>
      <c r="MV43" s="52"/>
      <c r="MW43" s="52"/>
      <c r="MX43" s="52"/>
      <c r="MY43" s="52"/>
      <c r="MZ43" s="52"/>
      <c r="NA43" s="52"/>
      <c r="NB43" s="52"/>
      <c r="NC43" s="52"/>
      <c r="ND43" s="52"/>
      <c r="NE43" s="52"/>
      <c r="NF43" s="52"/>
      <c r="NG43" s="52"/>
      <c r="NH43" s="52"/>
      <c r="NI43" s="52"/>
      <c r="NJ43" s="52"/>
      <c r="NK43" s="52"/>
      <c r="NL43" s="52"/>
      <c r="NM43" s="52"/>
      <c r="NN43" s="52"/>
      <c r="NO43" s="52"/>
      <c r="NP43" s="52"/>
      <c r="NQ43" s="52"/>
      <c r="NR43" s="52"/>
      <c r="NS43" s="52"/>
      <c r="NT43" s="52"/>
      <c r="NU43" s="52"/>
      <c r="NV43" s="52"/>
      <c r="NW43" s="52"/>
      <c r="NX43" s="52"/>
      <c r="NY43" s="52"/>
      <c r="NZ43" s="52"/>
      <c r="OA43" s="52"/>
      <c r="OB43" s="52"/>
      <c r="OC43" s="52"/>
      <c r="OD43" s="52"/>
      <c r="OE43" s="52"/>
      <c r="OF43" s="52"/>
      <c r="OG43" s="52"/>
      <c r="OH43" s="52"/>
      <c r="OI43" s="52"/>
      <c r="OJ43" s="52"/>
      <c r="OK43" s="52"/>
      <c r="OL43" s="52"/>
      <c r="OM43" s="52"/>
      <c r="ON43" s="52"/>
      <c r="OO43" s="52"/>
      <c r="OP43" s="52"/>
      <c r="OQ43" s="52"/>
      <c r="OR43" s="52"/>
      <c r="OS43" s="52"/>
      <c r="OT43" s="52"/>
      <c r="OU43" s="52"/>
      <c r="OV43" s="52"/>
      <c r="OW43" s="52"/>
      <c r="OX43" s="52"/>
      <c r="OY43" s="52"/>
      <c r="OZ43" s="52"/>
      <c r="PA43" s="52"/>
      <c r="PB43" s="52"/>
      <c r="PC43" s="52"/>
      <c r="PD43" s="52"/>
      <c r="PE43" s="52"/>
      <c r="PF43" s="52"/>
      <c r="PG43" s="52"/>
      <c r="PH43" s="52"/>
      <c r="PI43" s="52"/>
      <c r="PJ43" s="52"/>
      <c r="PK43" s="52"/>
      <c r="PL43" s="52"/>
      <c r="PM43" s="52"/>
      <c r="PN43" s="52"/>
      <c r="PO43" s="52"/>
      <c r="PP43" s="52"/>
      <c r="PQ43" s="52"/>
      <c r="PR43" s="52"/>
      <c r="PS43" s="52"/>
      <c r="PT43" s="52"/>
      <c r="PU43" s="52"/>
      <c r="PV43" s="52"/>
      <c r="PW43" s="52"/>
      <c r="PX43" s="52"/>
      <c r="PY43" s="52"/>
      <c r="PZ43" s="52"/>
      <c r="QA43" s="52"/>
      <c r="QB43" s="52"/>
      <c r="QC43" s="52"/>
      <c r="QD43" s="52"/>
      <c r="QE43" s="52"/>
    </row>
    <row r="44" spans="1:448" s="4" customFormat="1" ht="16.8" customHeight="1" x14ac:dyDescent="0.3">
      <c r="B44" s="228">
        <v>22</v>
      </c>
      <c r="C44" s="68" t="s">
        <v>2</v>
      </c>
      <c r="D44" s="92" t="s">
        <v>149</v>
      </c>
      <c r="E44" s="184" t="s">
        <v>107</v>
      </c>
      <c r="F44" s="185" t="s">
        <v>284</v>
      </c>
      <c r="G44" s="107" t="s">
        <v>110</v>
      </c>
      <c r="H44" s="115" t="s">
        <v>253</v>
      </c>
      <c r="I44" s="115">
        <v>12</v>
      </c>
      <c r="J44" s="21">
        <v>147</v>
      </c>
      <c r="K44" s="21">
        <v>7</v>
      </c>
      <c r="L44" s="21">
        <v>21</v>
      </c>
      <c r="M44" s="77">
        <f t="shared" ref="M44:M46" si="14">I44*K44*L44</f>
        <v>1764</v>
      </c>
      <c r="N44" s="269">
        <v>5901886036945</v>
      </c>
      <c r="O44" s="286">
        <f t="shared" si="9"/>
        <v>0</v>
      </c>
      <c r="P44" s="119">
        <v>0</v>
      </c>
      <c r="Q44" s="297">
        <f t="shared" ref="Q44" si="15">IFERROR(P44/J44,"-")</f>
        <v>0</v>
      </c>
      <c r="R44" s="5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  <c r="IW44" s="52"/>
      <c r="IX44" s="52"/>
      <c r="IY44" s="52"/>
      <c r="IZ44" s="52"/>
      <c r="JA44" s="52"/>
      <c r="JB44" s="52"/>
      <c r="JC44" s="52"/>
      <c r="JD44" s="52"/>
      <c r="JE44" s="52"/>
      <c r="JF44" s="52"/>
      <c r="JG44" s="52"/>
      <c r="JH44" s="52"/>
      <c r="JI44" s="52"/>
      <c r="JJ44" s="52"/>
      <c r="JK44" s="52"/>
      <c r="JL44" s="52"/>
      <c r="JM44" s="52"/>
      <c r="JN44" s="52"/>
      <c r="JO44" s="52"/>
      <c r="JP44" s="52"/>
      <c r="JQ44" s="52"/>
      <c r="JR44" s="52"/>
      <c r="JS44" s="52"/>
      <c r="JT44" s="52"/>
      <c r="JU44" s="52"/>
      <c r="JV44" s="52"/>
      <c r="JW44" s="52"/>
      <c r="JX44" s="52"/>
      <c r="JY44" s="52"/>
      <c r="JZ44" s="52"/>
      <c r="KA44" s="52"/>
      <c r="KB44" s="52"/>
      <c r="KC44" s="52"/>
      <c r="KD44" s="52"/>
      <c r="KE44" s="52"/>
      <c r="KF44" s="52"/>
      <c r="KG44" s="52"/>
      <c r="KH44" s="52"/>
      <c r="KI44" s="52"/>
      <c r="KJ44" s="52"/>
      <c r="KK44" s="52"/>
      <c r="KL44" s="52"/>
      <c r="KM44" s="52"/>
      <c r="KN44" s="52"/>
      <c r="KO44" s="52"/>
      <c r="KP44" s="52"/>
      <c r="KQ44" s="52"/>
      <c r="KR44" s="52"/>
      <c r="KS44" s="52"/>
      <c r="KT44" s="52"/>
      <c r="KU44" s="52"/>
      <c r="KV44" s="52"/>
      <c r="KW44" s="52"/>
      <c r="KX44" s="52"/>
      <c r="KY44" s="52"/>
      <c r="KZ44" s="52"/>
      <c r="LA44" s="52"/>
      <c r="LB44" s="52"/>
      <c r="LC44" s="52"/>
      <c r="LD44" s="52"/>
      <c r="LE44" s="52"/>
      <c r="LF44" s="52"/>
      <c r="LG44" s="52"/>
      <c r="LH44" s="52"/>
      <c r="LI44" s="52"/>
      <c r="LJ44" s="52"/>
      <c r="LK44" s="52"/>
      <c r="LL44" s="52"/>
      <c r="LM44" s="52"/>
      <c r="LN44" s="52"/>
      <c r="LO44" s="52"/>
      <c r="LP44" s="52"/>
      <c r="LQ44" s="52"/>
      <c r="LR44" s="52"/>
      <c r="LS44" s="52"/>
      <c r="LT44" s="52"/>
      <c r="LU44" s="52"/>
      <c r="LV44" s="52"/>
      <c r="LW44" s="52"/>
      <c r="LX44" s="52"/>
      <c r="LY44" s="52"/>
      <c r="LZ44" s="52"/>
      <c r="MA44" s="52"/>
      <c r="MB44" s="52"/>
      <c r="MC44" s="52"/>
      <c r="MD44" s="52"/>
      <c r="ME44" s="52"/>
      <c r="MF44" s="52"/>
      <c r="MG44" s="52"/>
      <c r="MH44" s="52"/>
      <c r="MI44" s="52"/>
      <c r="MJ44" s="52"/>
      <c r="MK44" s="52"/>
      <c r="ML44" s="52"/>
      <c r="MM44" s="52"/>
      <c r="MN44" s="52"/>
      <c r="MO44" s="52"/>
      <c r="MP44" s="52"/>
      <c r="MQ44" s="52"/>
      <c r="MR44" s="52"/>
      <c r="MS44" s="52"/>
      <c r="MT44" s="52"/>
      <c r="MU44" s="52"/>
      <c r="MV44" s="52"/>
      <c r="MW44" s="52"/>
      <c r="MX44" s="52"/>
      <c r="MY44" s="52"/>
      <c r="MZ44" s="52"/>
      <c r="NA44" s="52"/>
      <c r="NB44" s="52"/>
      <c r="NC44" s="52"/>
      <c r="ND44" s="52"/>
      <c r="NE44" s="52"/>
      <c r="NF44" s="52"/>
      <c r="NG44" s="52"/>
      <c r="NH44" s="52"/>
      <c r="NI44" s="52"/>
      <c r="NJ44" s="52"/>
      <c r="NK44" s="52"/>
      <c r="NL44" s="52"/>
      <c r="NM44" s="52"/>
      <c r="NN44" s="52"/>
      <c r="NO44" s="52"/>
      <c r="NP44" s="52"/>
      <c r="NQ44" s="52"/>
      <c r="NR44" s="52"/>
      <c r="NS44" s="52"/>
      <c r="NT44" s="52"/>
      <c r="NU44" s="52"/>
      <c r="NV44" s="52"/>
      <c r="NW44" s="52"/>
      <c r="NX44" s="52"/>
      <c r="NY44" s="52"/>
      <c r="NZ44" s="52"/>
      <c r="OA44" s="52"/>
      <c r="OB44" s="52"/>
      <c r="OC44" s="52"/>
      <c r="OD44" s="52"/>
      <c r="OE44" s="52"/>
      <c r="OF44" s="52"/>
      <c r="OG44" s="52"/>
      <c r="OH44" s="52"/>
      <c r="OI44" s="52"/>
      <c r="OJ44" s="52"/>
      <c r="OK44" s="52"/>
      <c r="OL44" s="52"/>
      <c r="OM44" s="52"/>
      <c r="ON44" s="52"/>
      <c r="OO44" s="52"/>
      <c r="OP44" s="52"/>
      <c r="OQ44" s="52"/>
      <c r="OR44" s="52"/>
      <c r="OS44" s="52"/>
      <c r="OT44" s="52"/>
      <c r="OU44" s="52"/>
      <c r="OV44" s="52"/>
      <c r="OW44" s="52"/>
      <c r="OX44" s="52"/>
      <c r="OY44" s="52"/>
      <c r="OZ44" s="52"/>
      <c r="PA44" s="52"/>
      <c r="PB44" s="52"/>
      <c r="PC44" s="52"/>
      <c r="PD44" s="52"/>
      <c r="PE44" s="52"/>
      <c r="PF44" s="52"/>
      <c r="PG44" s="52"/>
      <c r="PH44" s="52"/>
      <c r="PI44" s="52"/>
      <c r="PJ44" s="52"/>
      <c r="PK44" s="52"/>
      <c r="PL44" s="52"/>
      <c r="PM44" s="52"/>
      <c r="PN44" s="52"/>
      <c r="PO44" s="52"/>
      <c r="PP44" s="52"/>
      <c r="PQ44" s="52"/>
      <c r="PR44" s="52"/>
      <c r="PS44" s="52"/>
      <c r="PT44" s="52"/>
      <c r="PU44" s="52"/>
      <c r="PV44" s="52"/>
      <c r="PW44" s="52"/>
      <c r="PX44" s="52"/>
      <c r="PY44" s="52"/>
      <c r="PZ44" s="52"/>
      <c r="QA44" s="52"/>
      <c r="QB44" s="52"/>
      <c r="QC44" s="52"/>
      <c r="QD44" s="52"/>
      <c r="QE44" s="52"/>
    </row>
    <row r="45" spans="1:448" s="4" customFormat="1" ht="16.8" customHeight="1" x14ac:dyDescent="0.3">
      <c r="B45" s="228">
        <v>23</v>
      </c>
      <c r="C45" s="68" t="s">
        <v>2</v>
      </c>
      <c r="D45" s="92" t="s">
        <v>150</v>
      </c>
      <c r="E45" s="184" t="s">
        <v>108</v>
      </c>
      <c r="F45" s="185" t="s">
        <v>284</v>
      </c>
      <c r="G45" s="107" t="s">
        <v>110</v>
      </c>
      <c r="H45" s="115" t="s">
        <v>253</v>
      </c>
      <c r="I45" s="115">
        <v>12</v>
      </c>
      <c r="J45" s="21">
        <v>147</v>
      </c>
      <c r="K45" s="21">
        <v>7</v>
      </c>
      <c r="L45" s="21">
        <v>21</v>
      </c>
      <c r="M45" s="77">
        <f t="shared" si="14"/>
        <v>1764</v>
      </c>
      <c r="N45" s="269">
        <v>5901886036969</v>
      </c>
      <c r="O45" s="286">
        <f t="shared" si="9"/>
        <v>0</v>
      </c>
      <c r="P45" s="119">
        <v>0</v>
      </c>
      <c r="Q45" s="297">
        <f t="shared" si="13"/>
        <v>0</v>
      </c>
      <c r="R45" s="5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  <c r="IW45" s="52"/>
      <c r="IX45" s="52"/>
      <c r="IY45" s="52"/>
      <c r="IZ45" s="52"/>
      <c r="JA45" s="52"/>
      <c r="JB45" s="52"/>
      <c r="JC45" s="52"/>
      <c r="JD45" s="52"/>
      <c r="JE45" s="52"/>
      <c r="JF45" s="52"/>
      <c r="JG45" s="52"/>
      <c r="JH45" s="52"/>
      <c r="JI45" s="52"/>
      <c r="JJ45" s="52"/>
      <c r="JK45" s="52"/>
      <c r="JL45" s="52"/>
      <c r="JM45" s="52"/>
      <c r="JN45" s="52"/>
      <c r="JO45" s="52"/>
      <c r="JP45" s="52"/>
      <c r="JQ45" s="52"/>
      <c r="JR45" s="52"/>
      <c r="JS45" s="52"/>
      <c r="JT45" s="52"/>
      <c r="JU45" s="52"/>
      <c r="JV45" s="52"/>
      <c r="JW45" s="52"/>
      <c r="JX45" s="52"/>
      <c r="JY45" s="52"/>
      <c r="JZ45" s="52"/>
      <c r="KA45" s="52"/>
      <c r="KB45" s="52"/>
      <c r="KC45" s="52"/>
      <c r="KD45" s="52"/>
      <c r="KE45" s="52"/>
      <c r="KF45" s="52"/>
      <c r="KG45" s="52"/>
      <c r="KH45" s="52"/>
      <c r="KI45" s="52"/>
      <c r="KJ45" s="52"/>
      <c r="KK45" s="52"/>
      <c r="KL45" s="52"/>
      <c r="KM45" s="52"/>
      <c r="KN45" s="52"/>
      <c r="KO45" s="52"/>
      <c r="KP45" s="52"/>
      <c r="KQ45" s="52"/>
      <c r="KR45" s="52"/>
      <c r="KS45" s="52"/>
      <c r="KT45" s="52"/>
      <c r="KU45" s="52"/>
      <c r="KV45" s="52"/>
      <c r="KW45" s="52"/>
      <c r="KX45" s="52"/>
      <c r="KY45" s="52"/>
      <c r="KZ45" s="52"/>
      <c r="LA45" s="52"/>
      <c r="LB45" s="52"/>
      <c r="LC45" s="52"/>
      <c r="LD45" s="52"/>
      <c r="LE45" s="52"/>
      <c r="LF45" s="52"/>
      <c r="LG45" s="52"/>
      <c r="LH45" s="52"/>
      <c r="LI45" s="52"/>
      <c r="LJ45" s="52"/>
      <c r="LK45" s="52"/>
      <c r="LL45" s="52"/>
      <c r="LM45" s="52"/>
      <c r="LN45" s="52"/>
      <c r="LO45" s="52"/>
      <c r="LP45" s="52"/>
      <c r="LQ45" s="52"/>
      <c r="LR45" s="52"/>
      <c r="LS45" s="52"/>
      <c r="LT45" s="52"/>
      <c r="LU45" s="52"/>
      <c r="LV45" s="52"/>
      <c r="LW45" s="52"/>
      <c r="LX45" s="52"/>
      <c r="LY45" s="52"/>
      <c r="LZ45" s="52"/>
      <c r="MA45" s="52"/>
      <c r="MB45" s="52"/>
      <c r="MC45" s="52"/>
      <c r="MD45" s="52"/>
      <c r="ME45" s="52"/>
      <c r="MF45" s="52"/>
      <c r="MG45" s="52"/>
      <c r="MH45" s="52"/>
      <c r="MI45" s="52"/>
      <c r="MJ45" s="52"/>
      <c r="MK45" s="52"/>
      <c r="ML45" s="52"/>
      <c r="MM45" s="52"/>
      <c r="MN45" s="52"/>
      <c r="MO45" s="52"/>
      <c r="MP45" s="52"/>
      <c r="MQ45" s="52"/>
      <c r="MR45" s="52"/>
      <c r="MS45" s="52"/>
      <c r="MT45" s="52"/>
      <c r="MU45" s="52"/>
      <c r="MV45" s="52"/>
      <c r="MW45" s="52"/>
      <c r="MX45" s="52"/>
      <c r="MY45" s="52"/>
      <c r="MZ45" s="52"/>
      <c r="NA45" s="52"/>
      <c r="NB45" s="52"/>
      <c r="NC45" s="52"/>
      <c r="ND45" s="52"/>
      <c r="NE45" s="52"/>
      <c r="NF45" s="52"/>
      <c r="NG45" s="52"/>
      <c r="NH45" s="52"/>
      <c r="NI45" s="52"/>
      <c r="NJ45" s="52"/>
      <c r="NK45" s="52"/>
      <c r="NL45" s="52"/>
      <c r="NM45" s="52"/>
      <c r="NN45" s="52"/>
      <c r="NO45" s="52"/>
      <c r="NP45" s="52"/>
      <c r="NQ45" s="52"/>
      <c r="NR45" s="52"/>
      <c r="NS45" s="52"/>
      <c r="NT45" s="52"/>
      <c r="NU45" s="52"/>
      <c r="NV45" s="52"/>
      <c r="NW45" s="52"/>
      <c r="NX45" s="52"/>
      <c r="NY45" s="52"/>
      <c r="NZ45" s="52"/>
      <c r="OA45" s="52"/>
      <c r="OB45" s="52"/>
      <c r="OC45" s="52"/>
      <c r="OD45" s="52"/>
      <c r="OE45" s="52"/>
      <c r="OF45" s="52"/>
      <c r="OG45" s="52"/>
      <c r="OH45" s="52"/>
      <c r="OI45" s="52"/>
      <c r="OJ45" s="52"/>
      <c r="OK45" s="52"/>
      <c r="OL45" s="52"/>
      <c r="OM45" s="52"/>
      <c r="ON45" s="52"/>
      <c r="OO45" s="52"/>
      <c r="OP45" s="52"/>
      <c r="OQ45" s="52"/>
      <c r="OR45" s="52"/>
      <c r="OS45" s="52"/>
      <c r="OT45" s="52"/>
      <c r="OU45" s="52"/>
      <c r="OV45" s="52"/>
      <c r="OW45" s="52"/>
      <c r="OX45" s="52"/>
      <c r="OY45" s="52"/>
      <c r="OZ45" s="52"/>
      <c r="PA45" s="52"/>
      <c r="PB45" s="52"/>
      <c r="PC45" s="52"/>
      <c r="PD45" s="52"/>
      <c r="PE45" s="52"/>
      <c r="PF45" s="52"/>
      <c r="PG45" s="52"/>
      <c r="PH45" s="52"/>
      <c r="PI45" s="52"/>
      <c r="PJ45" s="52"/>
      <c r="PK45" s="52"/>
      <c r="PL45" s="52"/>
      <c r="PM45" s="52"/>
      <c r="PN45" s="52"/>
      <c r="PO45" s="52"/>
      <c r="PP45" s="52"/>
      <c r="PQ45" s="52"/>
      <c r="PR45" s="52"/>
      <c r="PS45" s="52"/>
      <c r="PT45" s="52"/>
      <c r="PU45" s="52"/>
      <c r="PV45" s="52"/>
      <c r="PW45" s="52"/>
      <c r="PX45" s="52"/>
      <c r="PY45" s="52"/>
      <c r="PZ45" s="52"/>
      <c r="QA45" s="52"/>
      <c r="QB45" s="52"/>
      <c r="QC45" s="52"/>
      <c r="QD45" s="52"/>
      <c r="QE45" s="52"/>
    </row>
    <row r="46" spans="1:448" s="4" customFormat="1" ht="16.8" customHeight="1" x14ac:dyDescent="0.3">
      <c r="B46" s="228">
        <v>24</v>
      </c>
      <c r="C46" s="68" t="s">
        <v>2</v>
      </c>
      <c r="D46" s="92" t="s">
        <v>151</v>
      </c>
      <c r="E46" s="184" t="s">
        <v>109</v>
      </c>
      <c r="F46" s="185" t="s">
        <v>284</v>
      </c>
      <c r="G46" s="107" t="s">
        <v>110</v>
      </c>
      <c r="H46" s="115" t="s">
        <v>253</v>
      </c>
      <c r="I46" s="115">
        <v>12</v>
      </c>
      <c r="J46" s="21">
        <v>147</v>
      </c>
      <c r="K46" s="21">
        <v>7</v>
      </c>
      <c r="L46" s="21">
        <v>21</v>
      </c>
      <c r="M46" s="77">
        <f t="shared" si="14"/>
        <v>1764</v>
      </c>
      <c r="N46" s="269">
        <v>5901886036983</v>
      </c>
      <c r="O46" s="286">
        <f t="shared" si="9"/>
        <v>0</v>
      </c>
      <c r="P46" s="119">
        <v>0</v>
      </c>
      <c r="Q46" s="297">
        <f t="shared" si="13"/>
        <v>0</v>
      </c>
      <c r="R46" s="5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  <c r="IW46" s="52"/>
      <c r="IX46" s="52"/>
      <c r="IY46" s="52"/>
      <c r="IZ46" s="52"/>
      <c r="JA46" s="52"/>
      <c r="JB46" s="52"/>
      <c r="JC46" s="52"/>
      <c r="JD46" s="52"/>
      <c r="JE46" s="52"/>
      <c r="JF46" s="52"/>
      <c r="JG46" s="52"/>
      <c r="JH46" s="52"/>
      <c r="JI46" s="52"/>
      <c r="JJ46" s="52"/>
      <c r="JK46" s="52"/>
      <c r="JL46" s="52"/>
      <c r="JM46" s="52"/>
      <c r="JN46" s="52"/>
      <c r="JO46" s="52"/>
      <c r="JP46" s="52"/>
      <c r="JQ46" s="52"/>
      <c r="JR46" s="52"/>
      <c r="JS46" s="52"/>
      <c r="JT46" s="52"/>
      <c r="JU46" s="52"/>
      <c r="JV46" s="52"/>
      <c r="JW46" s="52"/>
      <c r="JX46" s="52"/>
      <c r="JY46" s="52"/>
      <c r="JZ46" s="52"/>
      <c r="KA46" s="52"/>
      <c r="KB46" s="52"/>
      <c r="KC46" s="52"/>
      <c r="KD46" s="52"/>
      <c r="KE46" s="52"/>
      <c r="KF46" s="52"/>
      <c r="KG46" s="52"/>
      <c r="KH46" s="52"/>
      <c r="KI46" s="52"/>
      <c r="KJ46" s="52"/>
      <c r="KK46" s="52"/>
      <c r="KL46" s="52"/>
      <c r="KM46" s="52"/>
      <c r="KN46" s="52"/>
      <c r="KO46" s="52"/>
      <c r="KP46" s="52"/>
      <c r="KQ46" s="52"/>
      <c r="KR46" s="52"/>
      <c r="KS46" s="52"/>
      <c r="KT46" s="52"/>
      <c r="KU46" s="52"/>
      <c r="KV46" s="52"/>
      <c r="KW46" s="52"/>
      <c r="KX46" s="52"/>
      <c r="KY46" s="52"/>
      <c r="KZ46" s="52"/>
      <c r="LA46" s="52"/>
      <c r="LB46" s="52"/>
      <c r="LC46" s="52"/>
      <c r="LD46" s="52"/>
      <c r="LE46" s="52"/>
      <c r="LF46" s="52"/>
      <c r="LG46" s="52"/>
      <c r="LH46" s="52"/>
      <c r="LI46" s="52"/>
      <c r="LJ46" s="52"/>
      <c r="LK46" s="52"/>
      <c r="LL46" s="52"/>
      <c r="LM46" s="52"/>
      <c r="LN46" s="52"/>
      <c r="LO46" s="52"/>
      <c r="LP46" s="52"/>
      <c r="LQ46" s="52"/>
      <c r="LR46" s="52"/>
      <c r="LS46" s="52"/>
      <c r="LT46" s="52"/>
      <c r="LU46" s="52"/>
      <c r="LV46" s="52"/>
      <c r="LW46" s="52"/>
      <c r="LX46" s="52"/>
      <c r="LY46" s="52"/>
      <c r="LZ46" s="52"/>
      <c r="MA46" s="52"/>
      <c r="MB46" s="52"/>
      <c r="MC46" s="52"/>
      <c r="MD46" s="52"/>
      <c r="ME46" s="52"/>
      <c r="MF46" s="52"/>
      <c r="MG46" s="52"/>
      <c r="MH46" s="52"/>
      <c r="MI46" s="52"/>
      <c r="MJ46" s="52"/>
      <c r="MK46" s="52"/>
      <c r="ML46" s="52"/>
      <c r="MM46" s="52"/>
      <c r="MN46" s="52"/>
      <c r="MO46" s="52"/>
      <c r="MP46" s="52"/>
      <c r="MQ46" s="52"/>
      <c r="MR46" s="52"/>
      <c r="MS46" s="52"/>
      <c r="MT46" s="52"/>
      <c r="MU46" s="52"/>
      <c r="MV46" s="52"/>
      <c r="MW46" s="52"/>
      <c r="MX46" s="52"/>
      <c r="MY46" s="52"/>
      <c r="MZ46" s="52"/>
      <c r="NA46" s="52"/>
      <c r="NB46" s="52"/>
      <c r="NC46" s="52"/>
      <c r="ND46" s="52"/>
      <c r="NE46" s="52"/>
      <c r="NF46" s="52"/>
      <c r="NG46" s="52"/>
      <c r="NH46" s="52"/>
      <c r="NI46" s="52"/>
      <c r="NJ46" s="52"/>
      <c r="NK46" s="52"/>
      <c r="NL46" s="52"/>
      <c r="NM46" s="52"/>
      <c r="NN46" s="52"/>
      <c r="NO46" s="52"/>
      <c r="NP46" s="52"/>
      <c r="NQ46" s="52"/>
      <c r="NR46" s="52"/>
      <c r="NS46" s="52"/>
      <c r="NT46" s="52"/>
      <c r="NU46" s="52"/>
      <c r="NV46" s="52"/>
      <c r="NW46" s="52"/>
      <c r="NX46" s="52"/>
      <c r="NY46" s="52"/>
      <c r="NZ46" s="52"/>
      <c r="OA46" s="52"/>
      <c r="OB46" s="52"/>
      <c r="OC46" s="52"/>
      <c r="OD46" s="52"/>
      <c r="OE46" s="52"/>
      <c r="OF46" s="52"/>
      <c r="OG46" s="52"/>
      <c r="OH46" s="52"/>
      <c r="OI46" s="52"/>
      <c r="OJ46" s="52"/>
      <c r="OK46" s="52"/>
      <c r="OL46" s="52"/>
      <c r="OM46" s="52"/>
      <c r="ON46" s="52"/>
      <c r="OO46" s="52"/>
      <c r="OP46" s="52"/>
      <c r="OQ46" s="52"/>
      <c r="OR46" s="52"/>
      <c r="OS46" s="52"/>
      <c r="OT46" s="52"/>
      <c r="OU46" s="52"/>
      <c r="OV46" s="52"/>
      <c r="OW46" s="52"/>
      <c r="OX46" s="52"/>
      <c r="OY46" s="52"/>
      <c r="OZ46" s="52"/>
      <c r="PA46" s="52"/>
      <c r="PB46" s="52"/>
      <c r="PC46" s="52"/>
      <c r="PD46" s="52"/>
      <c r="PE46" s="52"/>
      <c r="PF46" s="52"/>
      <c r="PG46" s="52"/>
      <c r="PH46" s="52"/>
      <c r="PI46" s="52"/>
      <c r="PJ46" s="52"/>
      <c r="PK46" s="52"/>
      <c r="PL46" s="52"/>
      <c r="PM46" s="52"/>
      <c r="PN46" s="52"/>
      <c r="PO46" s="52"/>
      <c r="PP46" s="52"/>
      <c r="PQ46" s="52"/>
      <c r="PR46" s="52"/>
      <c r="PS46" s="52"/>
      <c r="PT46" s="52"/>
      <c r="PU46" s="52"/>
      <c r="PV46" s="52"/>
      <c r="PW46" s="52"/>
      <c r="PX46" s="52"/>
      <c r="PY46" s="52"/>
      <c r="PZ46" s="52"/>
      <c r="QA46" s="52"/>
      <c r="QB46" s="52"/>
      <c r="QC46" s="52"/>
      <c r="QD46" s="52"/>
      <c r="QE46" s="52"/>
    </row>
    <row r="47" spans="1:448" s="4" customFormat="1" ht="16.8" customHeight="1" x14ac:dyDescent="0.3">
      <c r="B47" s="229"/>
      <c r="C47" s="87" t="s">
        <v>0</v>
      </c>
      <c r="D47" s="88" t="s">
        <v>473</v>
      </c>
      <c r="E47" s="189"/>
      <c r="F47" s="181"/>
      <c r="G47" s="103" t="s">
        <v>0</v>
      </c>
      <c r="H47" s="114" t="s">
        <v>0</v>
      </c>
      <c r="I47" s="114" t="s">
        <v>0</v>
      </c>
      <c r="J47" s="90" t="s">
        <v>0</v>
      </c>
      <c r="K47" s="90" t="s">
        <v>0</v>
      </c>
      <c r="L47" s="90" t="s">
        <v>0</v>
      </c>
      <c r="M47" s="103" t="s">
        <v>0</v>
      </c>
      <c r="N47" s="272" t="s">
        <v>0</v>
      </c>
      <c r="O47" s="290" t="s">
        <v>0</v>
      </c>
      <c r="P47" s="125" t="s">
        <v>0</v>
      </c>
      <c r="Q47" s="300" t="s">
        <v>0</v>
      </c>
      <c r="R47" s="5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  <c r="IW47" s="52"/>
      <c r="IX47" s="52"/>
      <c r="IY47" s="52"/>
      <c r="IZ47" s="52"/>
      <c r="JA47" s="52"/>
      <c r="JB47" s="52"/>
      <c r="JC47" s="52"/>
      <c r="JD47" s="52"/>
      <c r="JE47" s="52"/>
      <c r="JF47" s="52"/>
      <c r="JG47" s="52"/>
      <c r="JH47" s="52"/>
      <c r="JI47" s="52"/>
      <c r="JJ47" s="52"/>
      <c r="JK47" s="52"/>
      <c r="JL47" s="52"/>
      <c r="JM47" s="52"/>
      <c r="JN47" s="52"/>
      <c r="JO47" s="52"/>
      <c r="JP47" s="52"/>
      <c r="JQ47" s="52"/>
      <c r="JR47" s="52"/>
      <c r="JS47" s="52"/>
      <c r="JT47" s="52"/>
      <c r="JU47" s="52"/>
      <c r="JV47" s="52"/>
      <c r="JW47" s="52"/>
      <c r="JX47" s="52"/>
      <c r="JY47" s="52"/>
      <c r="JZ47" s="52"/>
      <c r="KA47" s="52"/>
      <c r="KB47" s="52"/>
      <c r="KC47" s="52"/>
      <c r="KD47" s="52"/>
      <c r="KE47" s="52"/>
      <c r="KF47" s="52"/>
      <c r="KG47" s="52"/>
      <c r="KH47" s="52"/>
      <c r="KI47" s="52"/>
      <c r="KJ47" s="52"/>
      <c r="KK47" s="52"/>
      <c r="KL47" s="52"/>
      <c r="KM47" s="52"/>
      <c r="KN47" s="52"/>
      <c r="KO47" s="52"/>
      <c r="KP47" s="52"/>
      <c r="KQ47" s="52"/>
      <c r="KR47" s="52"/>
      <c r="KS47" s="52"/>
      <c r="KT47" s="52"/>
      <c r="KU47" s="52"/>
      <c r="KV47" s="52"/>
      <c r="KW47" s="52"/>
      <c r="KX47" s="52"/>
      <c r="KY47" s="52"/>
      <c r="KZ47" s="52"/>
      <c r="LA47" s="52"/>
      <c r="LB47" s="52"/>
      <c r="LC47" s="52"/>
      <c r="LD47" s="52"/>
      <c r="LE47" s="52"/>
      <c r="LF47" s="52"/>
      <c r="LG47" s="52"/>
      <c r="LH47" s="52"/>
      <c r="LI47" s="52"/>
      <c r="LJ47" s="52"/>
      <c r="LK47" s="52"/>
      <c r="LL47" s="52"/>
      <c r="LM47" s="52"/>
      <c r="LN47" s="52"/>
      <c r="LO47" s="52"/>
      <c r="LP47" s="52"/>
      <c r="LQ47" s="52"/>
      <c r="LR47" s="52"/>
      <c r="LS47" s="52"/>
      <c r="LT47" s="52"/>
      <c r="LU47" s="52"/>
      <c r="LV47" s="52"/>
      <c r="LW47" s="52"/>
      <c r="LX47" s="52"/>
      <c r="LY47" s="52"/>
      <c r="LZ47" s="52"/>
      <c r="MA47" s="52"/>
      <c r="MB47" s="52"/>
      <c r="MC47" s="52"/>
      <c r="MD47" s="52"/>
      <c r="ME47" s="52"/>
      <c r="MF47" s="52"/>
      <c r="MG47" s="52"/>
      <c r="MH47" s="52"/>
      <c r="MI47" s="52"/>
      <c r="MJ47" s="52"/>
      <c r="MK47" s="52"/>
      <c r="ML47" s="52"/>
      <c r="MM47" s="52"/>
      <c r="MN47" s="52"/>
      <c r="MO47" s="52"/>
      <c r="MP47" s="52"/>
      <c r="MQ47" s="52"/>
      <c r="MR47" s="52"/>
      <c r="MS47" s="52"/>
      <c r="MT47" s="52"/>
      <c r="MU47" s="52"/>
      <c r="MV47" s="52"/>
      <c r="MW47" s="52"/>
      <c r="MX47" s="52"/>
      <c r="MY47" s="52"/>
      <c r="MZ47" s="52"/>
      <c r="NA47" s="52"/>
      <c r="NB47" s="52"/>
      <c r="NC47" s="52"/>
      <c r="ND47" s="52"/>
      <c r="NE47" s="52"/>
      <c r="NF47" s="52"/>
      <c r="NG47" s="52"/>
      <c r="NH47" s="52"/>
      <c r="NI47" s="52"/>
      <c r="NJ47" s="52"/>
      <c r="NK47" s="52"/>
      <c r="NL47" s="52"/>
      <c r="NM47" s="52"/>
      <c r="NN47" s="52"/>
      <c r="NO47" s="52"/>
      <c r="NP47" s="52"/>
      <c r="NQ47" s="52"/>
      <c r="NR47" s="52"/>
      <c r="NS47" s="52"/>
      <c r="NT47" s="52"/>
      <c r="NU47" s="52"/>
      <c r="NV47" s="52"/>
      <c r="NW47" s="52"/>
      <c r="NX47" s="52"/>
      <c r="NY47" s="52"/>
      <c r="NZ47" s="52"/>
      <c r="OA47" s="52"/>
      <c r="OB47" s="52"/>
      <c r="OC47" s="52"/>
      <c r="OD47" s="52"/>
      <c r="OE47" s="52"/>
      <c r="OF47" s="52"/>
      <c r="OG47" s="52"/>
      <c r="OH47" s="52"/>
      <c r="OI47" s="52"/>
      <c r="OJ47" s="52"/>
      <c r="OK47" s="52"/>
      <c r="OL47" s="52"/>
      <c r="OM47" s="52"/>
      <c r="ON47" s="52"/>
      <c r="OO47" s="52"/>
      <c r="OP47" s="52"/>
      <c r="OQ47" s="52"/>
      <c r="OR47" s="52"/>
      <c r="OS47" s="52"/>
      <c r="OT47" s="52"/>
      <c r="OU47" s="52"/>
      <c r="OV47" s="52"/>
      <c r="OW47" s="52"/>
      <c r="OX47" s="52"/>
      <c r="OY47" s="52"/>
      <c r="OZ47" s="52"/>
      <c r="PA47" s="52"/>
      <c r="PB47" s="52"/>
      <c r="PC47" s="52"/>
      <c r="PD47" s="52"/>
      <c r="PE47" s="52"/>
      <c r="PF47" s="52"/>
      <c r="PG47" s="52"/>
      <c r="PH47" s="52"/>
      <c r="PI47" s="52"/>
      <c r="PJ47" s="52"/>
      <c r="PK47" s="52"/>
      <c r="PL47" s="52"/>
      <c r="PM47" s="52"/>
      <c r="PN47" s="52"/>
      <c r="PO47" s="52"/>
      <c r="PP47" s="52"/>
      <c r="PQ47" s="52"/>
      <c r="PR47" s="52"/>
      <c r="PS47" s="52"/>
      <c r="PT47" s="52"/>
      <c r="PU47" s="52"/>
      <c r="PV47" s="52"/>
      <c r="PW47" s="52"/>
      <c r="PX47" s="52"/>
      <c r="PY47" s="52"/>
      <c r="PZ47" s="52"/>
      <c r="QA47" s="52"/>
      <c r="QB47" s="52"/>
      <c r="QC47" s="52"/>
      <c r="QD47" s="52"/>
      <c r="QE47" s="52"/>
    </row>
    <row r="48" spans="1:448" s="4" customFormat="1" ht="16.8" customHeight="1" x14ac:dyDescent="0.3">
      <c r="B48" s="228">
        <v>25</v>
      </c>
      <c r="C48" s="68" t="s">
        <v>2</v>
      </c>
      <c r="D48" s="92" t="s">
        <v>153</v>
      </c>
      <c r="E48" s="184" t="s">
        <v>95</v>
      </c>
      <c r="F48" s="185"/>
      <c r="G48" s="107" t="s">
        <v>6</v>
      </c>
      <c r="H48" s="115" t="s">
        <v>270</v>
      </c>
      <c r="I48" s="115">
        <v>50</v>
      </c>
      <c r="J48" s="21">
        <v>70</v>
      </c>
      <c r="K48" s="21">
        <v>7</v>
      </c>
      <c r="L48" s="21">
        <v>10</v>
      </c>
      <c r="M48" s="75">
        <f t="shared" ref="M48:M50" si="16">I48*J48</f>
        <v>3500</v>
      </c>
      <c r="N48" s="269">
        <v>5906340696017</v>
      </c>
      <c r="O48" s="286">
        <f t="shared" si="9"/>
        <v>0</v>
      </c>
      <c r="P48" s="119">
        <v>0</v>
      </c>
      <c r="Q48" s="297">
        <f t="shared" ref="Q48:Q50" si="17">IFERROR(P48/J48,"-")</f>
        <v>0</v>
      </c>
      <c r="R48" s="5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  <c r="IW48" s="52"/>
      <c r="IX48" s="52"/>
      <c r="IY48" s="52"/>
      <c r="IZ48" s="52"/>
      <c r="JA48" s="52"/>
      <c r="JB48" s="52"/>
      <c r="JC48" s="52"/>
      <c r="JD48" s="52"/>
      <c r="JE48" s="52"/>
      <c r="JF48" s="52"/>
      <c r="JG48" s="52"/>
      <c r="JH48" s="52"/>
      <c r="JI48" s="52"/>
      <c r="JJ48" s="52"/>
      <c r="JK48" s="52"/>
      <c r="JL48" s="52"/>
      <c r="JM48" s="52"/>
      <c r="JN48" s="52"/>
      <c r="JO48" s="52"/>
      <c r="JP48" s="52"/>
      <c r="JQ48" s="52"/>
      <c r="JR48" s="52"/>
      <c r="JS48" s="52"/>
      <c r="JT48" s="52"/>
      <c r="JU48" s="52"/>
      <c r="JV48" s="52"/>
      <c r="JW48" s="52"/>
      <c r="JX48" s="52"/>
      <c r="JY48" s="52"/>
      <c r="JZ48" s="52"/>
      <c r="KA48" s="52"/>
      <c r="KB48" s="52"/>
      <c r="KC48" s="52"/>
      <c r="KD48" s="52"/>
      <c r="KE48" s="52"/>
      <c r="KF48" s="52"/>
      <c r="KG48" s="52"/>
      <c r="KH48" s="52"/>
      <c r="KI48" s="52"/>
      <c r="KJ48" s="52"/>
      <c r="KK48" s="52"/>
      <c r="KL48" s="52"/>
      <c r="KM48" s="52"/>
      <c r="KN48" s="52"/>
      <c r="KO48" s="52"/>
      <c r="KP48" s="52"/>
      <c r="KQ48" s="52"/>
      <c r="KR48" s="52"/>
      <c r="KS48" s="52"/>
      <c r="KT48" s="52"/>
      <c r="KU48" s="52"/>
      <c r="KV48" s="52"/>
      <c r="KW48" s="52"/>
      <c r="KX48" s="52"/>
      <c r="KY48" s="52"/>
      <c r="KZ48" s="52"/>
      <c r="LA48" s="52"/>
      <c r="LB48" s="52"/>
      <c r="LC48" s="52"/>
      <c r="LD48" s="52"/>
      <c r="LE48" s="52"/>
      <c r="LF48" s="52"/>
      <c r="LG48" s="52"/>
      <c r="LH48" s="52"/>
      <c r="LI48" s="52"/>
      <c r="LJ48" s="52"/>
      <c r="LK48" s="52"/>
      <c r="LL48" s="52"/>
      <c r="LM48" s="52"/>
      <c r="LN48" s="52"/>
      <c r="LO48" s="52"/>
      <c r="LP48" s="52"/>
      <c r="LQ48" s="52"/>
      <c r="LR48" s="52"/>
      <c r="LS48" s="52"/>
      <c r="LT48" s="52"/>
      <c r="LU48" s="52"/>
      <c r="LV48" s="52"/>
      <c r="LW48" s="52"/>
      <c r="LX48" s="52"/>
      <c r="LY48" s="52"/>
      <c r="LZ48" s="52"/>
      <c r="MA48" s="52"/>
      <c r="MB48" s="52"/>
      <c r="MC48" s="52"/>
      <c r="MD48" s="52"/>
      <c r="ME48" s="52"/>
      <c r="MF48" s="52"/>
      <c r="MG48" s="52"/>
      <c r="MH48" s="52"/>
      <c r="MI48" s="52"/>
      <c r="MJ48" s="52"/>
      <c r="MK48" s="52"/>
      <c r="ML48" s="52"/>
      <c r="MM48" s="52"/>
      <c r="MN48" s="52"/>
      <c r="MO48" s="52"/>
      <c r="MP48" s="52"/>
      <c r="MQ48" s="52"/>
      <c r="MR48" s="52"/>
      <c r="MS48" s="52"/>
      <c r="MT48" s="52"/>
      <c r="MU48" s="52"/>
      <c r="MV48" s="52"/>
      <c r="MW48" s="52"/>
      <c r="MX48" s="52"/>
      <c r="MY48" s="52"/>
      <c r="MZ48" s="52"/>
      <c r="NA48" s="52"/>
      <c r="NB48" s="52"/>
      <c r="NC48" s="52"/>
      <c r="ND48" s="52"/>
      <c r="NE48" s="52"/>
      <c r="NF48" s="52"/>
      <c r="NG48" s="52"/>
      <c r="NH48" s="52"/>
      <c r="NI48" s="52"/>
      <c r="NJ48" s="52"/>
      <c r="NK48" s="52"/>
      <c r="NL48" s="52"/>
      <c r="NM48" s="52"/>
      <c r="NN48" s="52"/>
      <c r="NO48" s="52"/>
      <c r="NP48" s="52"/>
      <c r="NQ48" s="52"/>
      <c r="NR48" s="52"/>
      <c r="NS48" s="52"/>
      <c r="NT48" s="52"/>
      <c r="NU48" s="52"/>
      <c r="NV48" s="52"/>
      <c r="NW48" s="52"/>
      <c r="NX48" s="52"/>
      <c r="NY48" s="52"/>
      <c r="NZ48" s="52"/>
      <c r="OA48" s="52"/>
      <c r="OB48" s="52"/>
      <c r="OC48" s="52"/>
      <c r="OD48" s="52"/>
      <c r="OE48" s="52"/>
      <c r="OF48" s="52"/>
      <c r="OG48" s="52"/>
      <c r="OH48" s="52"/>
      <c r="OI48" s="52"/>
      <c r="OJ48" s="52"/>
      <c r="OK48" s="52"/>
      <c r="OL48" s="52"/>
      <c r="OM48" s="52"/>
      <c r="ON48" s="52"/>
      <c r="OO48" s="52"/>
      <c r="OP48" s="52"/>
      <c r="OQ48" s="52"/>
      <c r="OR48" s="52"/>
      <c r="OS48" s="52"/>
      <c r="OT48" s="52"/>
      <c r="OU48" s="52"/>
      <c r="OV48" s="52"/>
      <c r="OW48" s="52"/>
      <c r="OX48" s="52"/>
      <c r="OY48" s="52"/>
      <c r="OZ48" s="52"/>
      <c r="PA48" s="52"/>
      <c r="PB48" s="52"/>
      <c r="PC48" s="52"/>
      <c r="PD48" s="52"/>
      <c r="PE48" s="52"/>
      <c r="PF48" s="52"/>
      <c r="PG48" s="52"/>
      <c r="PH48" s="52"/>
      <c r="PI48" s="52"/>
      <c r="PJ48" s="52"/>
      <c r="PK48" s="52"/>
      <c r="PL48" s="52"/>
      <c r="PM48" s="52"/>
      <c r="PN48" s="52"/>
      <c r="PO48" s="52"/>
      <c r="PP48" s="52"/>
      <c r="PQ48" s="52"/>
      <c r="PR48" s="52"/>
      <c r="PS48" s="52"/>
      <c r="PT48" s="52"/>
      <c r="PU48" s="52"/>
      <c r="PV48" s="52"/>
      <c r="PW48" s="52"/>
      <c r="PX48" s="52"/>
      <c r="PY48" s="52"/>
      <c r="PZ48" s="52"/>
      <c r="QA48" s="52"/>
      <c r="QB48" s="52"/>
      <c r="QC48" s="52"/>
      <c r="QD48" s="52"/>
      <c r="QE48" s="52"/>
    </row>
    <row r="49" spans="2:447" s="4" customFormat="1" ht="16.8" customHeight="1" x14ac:dyDescent="0.3">
      <c r="B49" s="228">
        <v>26</v>
      </c>
      <c r="C49" s="68" t="s">
        <v>2</v>
      </c>
      <c r="D49" s="92" t="s">
        <v>154</v>
      </c>
      <c r="E49" s="184" t="s">
        <v>103</v>
      </c>
      <c r="F49" s="185" t="s">
        <v>284</v>
      </c>
      <c r="G49" s="107" t="s">
        <v>6</v>
      </c>
      <c r="H49" s="115" t="s">
        <v>270</v>
      </c>
      <c r="I49" s="115">
        <v>50</v>
      </c>
      <c r="J49" s="21">
        <v>70</v>
      </c>
      <c r="K49" s="21">
        <v>7</v>
      </c>
      <c r="L49" s="21">
        <v>10</v>
      </c>
      <c r="M49" s="75">
        <f t="shared" si="16"/>
        <v>3500</v>
      </c>
      <c r="N49" s="269">
        <v>5906340696055</v>
      </c>
      <c r="O49" s="286">
        <f t="shared" si="9"/>
        <v>0</v>
      </c>
      <c r="P49" s="119">
        <v>0</v>
      </c>
      <c r="Q49" s="297">
        <f t="shared" si="17"/>
        <v>0</v>
      </c>
      <c r="R49" s="5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  <c r="JA49" s="52"/>
      <c r="JB49" s="52"/>
      <c r="JC49" s="52"/>
      <c r="JD49" s="52"/>
      <c r="JE49" s="52"/>
      <c r="JF49" s="52"/>
      <c r="JG49" s="52"/>
      <c r="JH49" s="52"/>
      <c r="JI49" s="52"/>
      <c r="JJ49" s="52"/>
      <c r="JK49" s="52"/>
      <c r="JL49" s="52"/>
      <c r="JM49" s="52"/>
      <c r="JN49" s="52"/>
      <c r="JO49" s="52"/>
      <c r="JP49" s="52"/>
      <c r="JQ49" s="52"/>
      <c r="JR49" s="52"/>
      <c r="JS49" s="52"/>
      <c r="JT49" s="52"/>
      <c r="JU49" s="52"/>
      <c r="JV49" s="52"/>
      <c r="JW49" s="52"/>
      <c r="JX49" s="52"/>
      <c r="JY49" s="52"/>
      <c r="JZ49" s="52"/>
      <c r="KA49" s="52"/>
      <c r="KB49" s="52"/>
      <c r="KC49" s="52"/>
      <c r="KD49" s="52"/>
      <c r="KE49" s="52"/>
      <c r="KF49" s="52"/>
      <c r="KG49" s="52"/>
      <c r="KH49" s="52"/>
      <c r="KI49" s="52"/>
      <c r="KJ49" s="52"/>
      <c r="KK49" s="52"/>
      <c r="KL49" s="52"/>
      <c r="KM49" s="52"/>
      <c r="KN49" s="52"/>
      <c r="KO49" s="52"/>
      <c r="KP49" s="52"/>
      <c r="KQ49" s="52"/>
      <c r="KR49" s="52"/>
      <c r="KS49" s="52"/>
      <c r="KT49" s="52"/>
      <c r="KU49" s="52"/>
      <c r="KV49" s="52"/>
      <c r="KW49" s="52"/>
      <c r="KX49" s="52"/>
      <c r="KY49" s="52"/>
      <c r="KZ49" s="52"/>
      <c r="LA49" s="52"/>
      <c r="LB49" s="52"/>
      <c r="LC49" s="52"/>
      <c r="LD49" s="52"/>
      <c r="LE49" s="52"/>
      <c r="LF49" s="52"/>
      <c r="LG49" s="52"/>
      <c r="LH49" s="52"/>
      <c r="LI49" s="52"/>
      <c r="LJ49" s="52"/>
      <c r="LK49" s="52"/>
      <c r="LL49" s="52"/>
      <c r="LM49" s="52"/>
      <c r="LN49" s="52"/>
      <c r="LO49" s="52"/>
      <c r="LP49" s="52"/>
      <c r="LQ49" s="52"/>
      <c r="LR49" s="52"/>
      <c r="LS49" s="52"/>
      <c r="LT49" s="52"/>
      <c r="LU49" s="52"/>
      <c r="LV49" s="52"/>
      <c r="LW49" s="52"/>
      <c r="LX49" s="52"/>
      <c r="LY49" s="52"/>
      <c r="LZ49" s="52"/>
      <c r="MA49" s="52"/>
      <c r="MB49" s="52"/>
      <c r="MC49" s="52"/>
      <c r="MD49" s="52"/>
      <c r="ME49" s="52"/>
      <c r="MF49" s="52"/>
      <c r="MG49" s="52"/>
      <c r="MH49" s="52"/>
      <c r="MI49" s="52"/>
      <c r="MJ49" s="52"/>
      <c r="MK49" s="52"/>
      <c r="ML49" s="52"/>
      <c r="MM49" s="52"/>
      <c r="MN49" s="52"/>
      <c r="MO49" s="52"/>
      <c r="MP49" s="52"/>
      <c r="MQ49" s="52"/>
      <c r="MR49" s="52"/>
      <c r="MS49" s="52"/>
      <c r="MT49" s="52"/>
      <c r="MU49" s="52"/>
      <c r="MV49" s="52"/>
      <c r="MW49" s="52"/>
      <c r="MX49" s="52"/>
      <c r="MY49" s="52"/>
      <c r="MZ49" s="52"/>
      <c r="NA49" s="52"/>
      <c r="NB49" s="52"/>
      <c r="NC49" s="52"/>
      <c r="ND49" s="52"/>
      <c r="NE49" s="52"/>
      <c r="NF49" s="52"/>
      <c r="NG49" s="52"/>
      <c r="NH49" s="52"/>
      <c r="NI49" s="52"/>
      <c r="NJ49" s="52"/>
      <c r="NK49" s="52"/>
      <c r="NL49" s="52"/>
      <c r="NM49" s="52"/>
      <c r="NN49" s="52"/>
      <c r="NO49" s="52"/>
      <c r="NP49" s="52"/>
      <c r="NQ49" s="52"/>
      <c r="NR49" s="52"/>
      <c r="NS49" s="52"/>
      <c r="NT49" s="52"/>
      <c r="NU49" s="52"/>
      <c r="NV49" s="52"/>
      <c r="NW49" s="52"/>
      <c r="NX49" s="52"/>
      <c r="NY49" s="52"/>
      <c r="NZ49" s="52"/>
      <c r="OA49" s="52"/>
      <c r="OB49" s="52"/>
      <c r="OC49" s="52"/>
      <c r="OD49" s="52"/>
      <c r="OE49" s="52"/>
      <c r="OF49" s="52"/>
      <c r="OG49" s="52"/>
      <c r="OH49" s="52"/>
      <c r="OI49" s="52"/>
      <c r="OJ49" s="52"/>
      <c r="OK49" s="52"/>
      <c r="OL49" s="52"/>
      <c r="OM49" s="52"/>
      <c r="ON49" s="52"/>
      <c r="OO49" s="52"/>
      <c r="OP49" s="52"/>
      <c r="OQ49" s="52"/>
      <c r="OR49" s="52"/>
      <c r="OS49" s="52"/>
      <c r="OT49" s="52"/>
      <c r="OU49" s="52"/>
      <c r="OV49" s="52"/>
      <c r="OW49" s="52"/>
      <c r="OX49" s="52"/>
      <c r="OY49" s="52"/>
      <c r="OZ49" s="52"/>
      <c r="PA49" s="52"/>
      <c r="PB49" s="52"/>
      <c r="PC49" s="52"/>
      <c r="PD49" s="52"/>
      <c r="PE49" s="52"/>
      <c r="PF49" s="52"/>
      <c r="PG49" s="52"/>
      <c r="PH49" s="52"/>
      <c r="PI49" s="52"/>
      <c r="PJ49" s="52"/>
      <c r="PK49" s="52"/>
      <c r="PL49" s="52"/>
      <c r="PM49" s="52"/>
      <c r="PN49" s="52"/>
      <c r="PO49" s="52"/>
      <c r="PP49" s="52"/>
      <c r="PQ49" s="52"/>
      <c r="PR49" s="52"/>
      <c r="PS49" s="52"/>
      <c r="PT49" s="52"/>
      <c r="PU49" s="52"/>
      <c r="PV49" s="52"/>
      <c r="PW49" s="52"/>
      <c r="PX49" s="52"/>
      <c r="PY49" s="52"/>
      <c r="PZ49" s="52"/>
      <c r="QA49" s="52"/>
      <c r="QB49" s="52"/>
      <c r="QC49" s="52"/>
      <c r="QD49" s="52"/>
      <c r="QE49" s="52"/>
    </row>
    <row r="50" spans="2:447" s="4" customFormat="1" ht="16.8" customHeight="1" x14ac:dyDescent="0.3">
      <c r="B50" s="228">
        <v>27</v>
      </c>
      <c r="C50" s="209" t="s">
        <v>2</v>
      </c>
      <c r="D50" s="210" t="s">
        <v>155</v>
      </c>
      <c r="E50" s="211" t="s">
        <v>101</v>
      </c>
      <c r="F50" s="190" t="s">
        <v>282</v>
      </c>
      <c r="G50" s="212" t="s">
        <v>12</v>
      </c>
      <c r="H50" s="213" t="s">
        <v>271</v>
      </c>
      <c r="I50" s="213">
        <v>24</v>
      </c>
      <c r="J50" s="214">
        <v>72</v>
      </c>
      <c r="K50" s="214">
        <v>6</v>
      </c>
      <c r="L50" s="214">
        <v>12</v>
      </c>
      <c r="M50" s="215">
        <f t="shared" si="16"/>
        <v>1728</v>
      </c>
      <c r="N50" s="273">
        <v>5906340696109</v>
      </c>
      <c r="O50" s="286">
        <f t="shared" si="9"/>
        <v>0</v>
      </c>
      <c r="P50" s="216">
        <v>0</v>
      </c>
      <c r="Q50" s="301">
        <f t="shared" si="17"/>
        <v>0</v>
      </c>
      <c r="R50" s="5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2"/>
      <c r="IZ50" s="52"/>
      <c r="JA50" s="52"/>
      <c r="JB50" s="52"/>
      <c r="JC50" s="52"/>
      <c r="JD50" s="52"/>
      <c r="JE50" s="52"/>
      <c r="JF50" s="52"/>
      <c r="JG50" s="52"/>
      <c r="JH50" s="52"/>
      <c r="JI50" s="52"/>
      <c r="JJ50" s="52"/>
      <c r="JK50" s="52"/>
      <c r="JL50" s="52"/>
      <c r="JM50" s="52"/>
      <c r="JN50" s="52"/>
      <c r="JO50" s="52"/>
      <c r="JP50" s="52"/>
      <c r="JQ50" s="52"/>
      <c r="JR50" s="52"/>
      <c r="JS50" s="52"/>
      <c r="JT50" s="52"/>
      <c r="JU50" s="52"/>
      <c r="JV50" s="52"/>
      <c r="JW50" s="52"/>
      <c r="JX50" s="52"/>
      <c r="JY50" s="52"/>
      <c r="JZ50" s="52"/>
      <c r="KA50" s="52"/>
      <c r="KB50" s="52"/>
      <c r="KC50" s="52"/>
      <c r="KD50" s="52"/>
      <c r="KE50" s="52"/>
      <c r="KF50" s="52"/>
      <c r="KG50" s="52"/>
      <c r="KH50" s="52"/>
      <c r="KI50" s="52"/>
      <c r="KJ50" s="52"/>
      <c r="KK50" s="52"/>
      <c r="KL50" s="52"/>
      <c r="KM50" s="52"/>
      <c r="KN50" s="52"/>
      <c r="KO50" s="52"/>
      <c r="KP50" s="52"/>
      <c r="KQ50" s="52"/>
      <c r="KR50" s="52"/>
      <c r="KS50" s="52"/>
      <c r="KT50" s="52"/>
      <c r="KU50" s="52"/>
      <c r="KV50" s="52"/>
      <c r="KW50" s="52"/>
      <c r="KX50" s="52"/>
      <c r="KY50" s="52"/>
      <c r="KZ50" s="52"/>
      <c r="LA50" s="52"/>
      <c r="LB50" s="52"/>
      <c r="LC50" s="52"/>
      <c r="LD50" s="52"/>
      <c r="LE50" s="52"/>
      <c r="LF50" s="52"/>
      <c r="LG50" s="52"/>
      <c r="LH50" s="52"/>
      <c r="LI50" s="52"/>
      <c r="LJ50" s="52"/>
      <c r="LK50" s="52"/>
      <c r="LL50" s="52"/>
      <c r="LM50" s="52"/>
      <c r="LN50" s="52"/>
      <c r="LO50" s="52"/>
      <c r="LP50" s="52"/>
      <c r="LQ50" s="52"/>
      <c r="LR50" s="52"/>
      <c r="LS50" s="52"/>
      <c r="LT50" s="52"/>
      <c r="LU50" s="52"/>
      <c r="LV50" s="52"/>
      <c r="LW50" s="52"/>
      <c r="LX50" s="52"/>
      <c r="LY50" s="52"/>
      <c r="LZ50" s="52"/>
      <c r="MA50" s="52"/>
      <c r="MB50" s="52"/>
      <c r="MC50" s="52"/>
      <c r="MD50" s="52"/>
      <c r="ME50" s="52"/>
      <c r="MF50" s="52"/>
      <c r="MG50" s="52"/>
      <c r="MH50" s="52"/>
      <c r="MI50" s="52"/>
      <c r="MJ50" s="52"/>
      <c r="MK50" s="52"/>
      <c r="ML50" s="52"/>
      <c r="MM50" s="52"/>
      <c r="MN50" s="52"/>
      <c r="MO50" s="52"/>
      <c r="MP50" s="52"/>
      <c r="MQ50" s="52"/>
      <c r="MR50" s="52"/>
      <c r="MS50" s="52"/>
      <c r="MT50" s="52"/>
      <c r="MU50" s="52"/>
      <c r="MV50" s="52"/>
      <c r="MW50" s="52"/>
      <c r="MX50" s="52"/>
      <c r="MY50" s="52"/>
      <c r="MZ50" s="52"/>
      <c r="NA50" s="52"/>
      <c r="NB50" s="52"/>
      <c r="NC50" s="52"/>
      <c r="ND50" s="52"/>
      <c r="NE50" s="52"/>
      <c r="NF50" s="52"/>
      <c r="NG50" s="52"/>
      <c r="NH50" s="52"/>
      <c r="NI50" s="52"/>
      <c r="NJ50" s="52"/>
      <c r="NK50" s="52"/>
      <c r="NL50" s="52"/>
      <c r="NM50" s="52"/>
      <c r="NN50" s="52"/>
      <c r="NO50" s="52"/>
      <c r="NP50" s="52"/>
      <c r="NQ50" s="52"/>
      <c r="NR50" s="52"/>
      <c r="NS50" s="52"/>
      <c r="NT50" s="52"/>
      <c r="NU50" s="52"/>
      <c r="NV50" s="52"/>
      <c r="NW50" s="52"/>
      <c r="NX50" s="52"/>
      <c r="NY50" s="52"/>
      <c r="NZ50" s="52"/>
      <c r="OA50" s="52"/>
      <c r="OB50" s="52"/>
      <c r="OC50" s="52"/>
      <c r="OD50" s="52"/>
      <c r="OE50" s="52"/>
      <c r="OF50" s="52"/>
      <c r="OG50" s="52"/>
      <c r="OH50" s="52"/>
      <c r="OI50" s="52"/>
      <c r="OJ50" s="52"/>
      <c r="OK50" s="52"/>
      <c r="OL50" s="52"/>
      <c r="OM50" s="52"/>
      <c r="ON50" s="52"/>
      <c r="OO50" s="52"/>
      <c r="OP50" s="52"/>
      <c r="OQ50" s="52"/>
      <c r="OR50" s="52"/>
      <c r="OS50" s="52"/>
      <c r="OT50" s="52"/>
      <c r="OU50" s="52"/>
      <c r="OV50" s="52"/>
      <c r="OW50" s="52"/>
      <c r="OX50" s="52"/>
      <c r="OY50" s="52"/>
      <c r="OZ50" s="52"/>
      <c r="PA50" s="52"/>
      <c r="PB50" s="52"/>
      <c r="PC50" s="52"/>
      <c r="PD50" s="52"/>
      <c r="PE50" s="52"/>
      <c r="PF50" s="52"/>
      <c r="PG50" s="52"/>
      <c r="PH50" s="52"/>
      <c r="PI50" s="52"/>
      <c r="PJ50" s="52"/>
      <c r="PK50" s="52"/>
      <c r="PL50" s="52"/>
      <c r="PM50" s="52"/>
      <c r="PN50" s="52"/>
      <c r="PO50" s="52"/>
      <c r="PP50" s="52"/>
      <c r="PQ50" s="52"/>
      <c r="PR50" s="52"/>
      <c r="PS50" s="52"/>
      <c r="PT50" s="52"/>
      <c r="PU50" s="52"/>
      <c r="PV50" s="52"/>
      <c r="PW50" s="52"/>
      <c r="PX50" s="52"/>
      <c r="PY50" s="52"/>
      <c r="PZ50" s="52"/>
      <c r="QA50" s="52"/>
      <c r="QB50" s="52"/>
      <c r="QC50" s="52"/>
      <c r="QD50" s="52"/>
      <c r="QE50" s="52"/>
    </row>
    <row r="51" spans="2:447" s="4" customFormat="1" ht="16.8" customHeight="1" x14ac:dyDescent="0.3">
      <c r="B51" s="229"/>
      <c r="C51" s="201" t="s">
        <v>0</v>
      </c>
      <c r="D51" s="202" t="s">
        <v>156</v>
      </c>
      <c r="E51" s="203"/>
      <c r="F51" s="181"/>
      <c r="G51" s="204" t="s">
        <v>0</v>
      </c>
      <c r="H51" s="205" t="s">
        <v>0</v>
      </c>
      <c r="I51" s="205" t="s">
        <v>0</v>
      </c>
      <c r="J51" s="206" t="s">
        <v>0</v>
      </c>
      <c r="K51" s="206" t="s">
        <v>0</v>
      </c>
      <c r="L51" s="206" t="s">
        <v>0</v>
      </c>
      <c r="M51" s="204" t="s">
        <v>0</v>
      </c>
      <c r="N51" s="274"/>
      <c r="O51" s="291" t="s">
        <v>0</v>
      </c>
      <c r="P51" s="207" t="s">
        <v>0</v>
      </c>
      <c r="Q51" s="302" t="s">
        <v>0</v>
      </c>
      <c r="R51" s="5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2"/>
      <c r="JB51" s="52"/>
      <c r="JC51" s="52"/>
      <c r="JD51" s="52"/>
      <c r="JE51" s="52"/>
      <c r="JF51" s="52"/>
      <c r="JG51" s="52"/>
      <c r="JH51" s="52"/>
      <c r="JI51" s="52"/>
      <c r="JJ51" s="52"/>
      <c r="JK51" s="52"/>
      <c r="JL51" s="52"/>
      <c r="JM51" s="52"/>
      <c r="JN51" s="52"/>
      <c r="JO51" s="52"/>
      <c r="JP51" s="52"/>
      <c r="JQ51" s="52"/>
      <c r="JR51" s="52"/>
      <c r="JS51" s="52"/>
      <c r="JT51" s="52"/>
      <c r="JU51" s="52"/>
      <c r="JV51" s="52"/>
      <c r="JW51" s="52"/>
      <c r="JX51" s="52"/>
      <c r="JY51" s="52"/>
      <c r="JZ51" s="52"/>
      <c r="KA51" s="52"/>
      <c r="KB51" s="52"/>
      <c r="KC51" s="52"/>
      <c r="KD51" s="52"/>
      <c r="KE51" s="52"/>
      <c r="KF51" s="52"/>
      <c r="KG51" s="52"/>
      <c r="KH51" s="52"/>
      <c r="KI51" s="52"/>
      <c r="KJ51" s="52"/>
      <c r="KK51" s="52"/>
      <c r="KL51" s="52"/>
      <c r="KM51" s="52"/>
      <c r="KN51" s="52"/>
      <c r="KO51" s="52"/>
      <c r="KP51" s="52"/>
      <c r="KQ51" s="52"/>
      <c r="KR51" s="52"/>
      <c r="KS51" s="52"/>
      <c r="KT51" s="52"/>
      <c r="KU51" s="52"/>
      <c r="KV51" s="52"/>
      <c r="KW51" s="52"/>
      <c r="KX51" s="52"/>
      <c r="KY51" s="52"/>
      <c r="KZ51" s="52"/>
      <c r="LA51" s="52"/>
      <c r="LB51" s="52"/>
      <c r="LC51" s="52"/>
      <c r="LD51" s="52"/>
      <c r="LE51" s="52"/>
      <c r="LF51" s="52"/>
      <c r="LG51" s="52"/>
      <c r="LH51" s="52"/>
      <c r="LI51" s="52"/>
      <c r="LJ51" s="52"/>
      <c r="LK51" s="52"/>
      <c r="LL51" s="52"/>
      <c r="LM51" s="52"/>
      <c r="LN51" s="52"/>
      <c r="LO51" s="52"/>
      <c r="LP51" s="52"/>
      <c r="LQ51" s="52"/>
      <c r="LR51" s="52"/>
      <c r="LS51" s="52"/>
      <c r="LT51" s="52"/>
      <c r="LU51" s="52"/>
      <c r="LV51" s="52"/>
      <c r="LW51" s="52"/>
      <c r="LX51" s="52"/>
      <c r="LY51" s="52"/>
      <c r="LZ51" s="52"/>
      <c r="MA51" s="52"/>
      <c r="MB51" s="52"/>
      <c r="MC51" s="52"/>
      <c r="MD51" s="52"/>
      <c r="ME51" s="52"/>
      <c r="MF51" s="52"/>
      <c r="MG51" s="52"/>
      <c r="MH51" s="52"/>
      <c r="MI51" s="52"/>
      <c r="MJ51" s="52"/>
      <c r="MK51" s="52"/>
      <c r="ML51" s="52"/>
      <c r="MM51" s="52"/>
      <c r="MN51" s="52"/>
      <c r="MO51" s="52"/>
      <c r="MP51" s="52"/>
      <c r="MQ51" s="52"/>
      <c r="MR51" s="52"/>
      <c r="MS51" s="52"/>
      <c r="MT51" s="52"/>
      <c r="MU51" s="52"/>
      <c r="MV51" s="52"/>
      <c r="MW51" s="52"/>
      <c r="MX51" s="52"/>
      <c r="MY51" s="52"/>
      <c r="MZ51" s="52"/>
      <c r="NA51" s="52"/>
      <c r="NB51" s="52"/>
      <c r="NC51" s="52"/>
      <c r="ND51" s="52"/>
      <c r="NE51" s="52"/>
      <c r="NF51" s="52"/>
      <c r="NG51" s="52"/>
      <c r="NH51" s="52"/>
      <c r="NI51" s="52"/>
      <c r="NJ51" s="52"/>
      <c r="NK51" s="52"/>
      <c r="NL51" s="52"/>
      <c r="NM51" s="52"/>
      <c r="NN51" s="52"/>
      <c r="NO51" s="52"/>
      <c r="NP51" s="52"/>
      <c r="NQ51" s="52"/>
      <c r="NR51" s="52"/>
      <c r="NS51" s="52"/>
      <c r="NT51" s="52"/>
      <c r="NU51" s="52"/>
      <c r="NV51" s="52"/>
      <c r="NW51" s="52"/>
      <c r="NX51" s="52"/>
      <c r="NY51" s="52"/>
      <c r="NZ51" s="52"/>
      <c r="OA51" s="52"/>
      <c r="OB51" s="52"/>
      <c r="OC51" s="52"/>
      <c r="OD51" s="52"/>
      <c r="OE51" s="52"/>
      <c r="OF51" s="52"/>
      <c r="OG51" s="52"/>
      <c r="OH51" s="52"/>
      <c r="OI51" s="52"/>
      <c r="OJ51" s="52"/>
      <c r="OK51" s="52"/>
      <c r="OL51" s="52"/>
      <c r="OM51" s="52"/>
      <c r="ON51" s="52"/>
      <c r="OO51" s="52"/>
      <c r="OP51" s="52"/>
      <c r="OQ51" s="52"/>
      <c r="OR51" s="52"/>
      <c r="OS51" s="52"/>
      <c r="OT51" s="52"/>
      <c r="OU51" s="52"/>
      <c r="OV51" s="52"/>
      <c r="OW51" s="52"/>
      <c r="OX51" s="52"/>
      <c r="OY51" s="52"/>
      <c r="OZ51" s="52"/>
      <c r="PA51" s="52"/>
      <c r="PB51" s="52"/>
      <c r="PC51" s="52"/>
      <c r="PD51" s="52"/>
      <c r="PE51" s="52"/>
      <c r="PF51" s="52"/>
      <c r="PG51" s="52"/>
      <c r="PH51" s="52"/>
      <c r="PI51" s="52"/>
      <c r="PJ51" s="52"/>
      <c r="PK51" s="52"/>
      <c r="PL51" s="52"/>
      <c r="PM51" s="52"/>
      <c r="PN51" s="52"/>
      <c r="PO51" s="52"/>
      <c r="PP51" s="52"/>
      <c r="PQ51" s="52"/>
      <c r="PR51" s="52"/>
      <c r="PS51" s="52"/>
      <c r="PT51" s="52"/>
      <c r="PU51" s="52"/>
      <c r="PV51" s="52"/>
      <c r="PW51" s="52"/>
      <c r="PX51" s="52"/>
      <c r="PY51" s="52"/>
      <c r="PZ51" s="52"/>
      <c r="QA51" s="52"/>
      <c r="QB51" s="52"/>
      <c r="QC51" s="52"/>
      <c r="QD51" s="52"/>
      <c r="QE51" s="52"/>
    </row>
    <row r="52" spans="2:447" s="4" customFormat="1" ht="16.8" customHeight="1" x14ac:dyDescent="0.3">
      <c r="B52" s="112"/>
      <c r="C52" s="67"/>
      <c r="D52" s="85" t="s">
        <v>157</v>
      </c>
      <c r="E52" s="182"/>
      <c r="F52" s="183"/>
      <c r="G52" s="101"/>
      <c r="H52" s="112"/>
      <c r="I52" s="112"/>
      <c r="J52" s="83"/>
      <c r="K52" s="83"/>
      <c r="L52" s="83"/>
      <c r="M52" s="101"/>
      <c r="N52" s="270"/>
      <c r="O52" s="287"/>
      <c r="P52" s="123"/>
      <c r="Q52" s="298"/>
      <c r="R52" s="5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  <c r="IW52" s="52"/>
      <c r="IX52" s="52"/>
      <c r="IY52" s="52"/>
      <c r="IZ52" s="52"/>
      <c r="JA52" s="52"/>
      <c r="JB52" s="52"/>
      <c r="JC52" s="52"/>
      <c r="JD52" s="52"/>
      <c r="JE52" s="52"/>
      <c r="JF52" s="52"/>
      <c r="JG52" s="52"/>
      <c r="JH52" s="52"/>
      <c r="JI52" s="52"/>
      <c r="JJ52" s="52"/>
      <c r="JK52" s="52"/>
      <c r="JL52" s="52"/>
      <c r="JM52" s="52"/>
      <c r="JN52" s="52"/>
      <c r="JO52" s="52"/>
      <c r="JP52" s="52"/>
      <c r="JQ52" s="52"/>
      <c r="JR52" s="52"/>
      <c r="JS52" s="52"/>
      <c r="JT52" s="52"/>
      <c r="JU52" s="52"/>
      <c r="JV52" s="52"/>
      <c r="JW52" s="52"/>
      <c r="JX52" s="52"/>
      <c r="JY52" s="52"/>
      <c r="JZ52" s="52"/>
      <c r="KA52" s="52"/>
      <c r="KB52" s="52"/>
      <c r="KC52" s="52"/>
      <c r="KD52" s="52"/>
      <c r="KE52" s="52"/>
      <c r="KF52" s="52"/>
      <c r="KG52" s="52"/>
      <c r="KH52" s="52"/>
      <c r="KI52" s="52"/>
      <c r="KJ52" s="52"/>
      <c r="KK52" s="52"/>
      <c r="KL52" s="52"/>
      <c r="KM52" s="52"/>
      <c r="KN52" s="52"/>
      <c r="KO52" s="52"/>
      <c r="KP52" s="52"/>
      <c r="KQ52" s="52"/>
      <c r="KR52" s="52"/>
      <c r="KS52" s="52"/>
      <c r="KT52" s="52"/>
      <c r="KU52" s="52"/>
      <c r="KV52" s="52"/>
      <c r="KW52" s="52"/>
      <c r="KX52" s="52"/>
      <c r="KY52" s="52"/>
      <c r="KZ52" s="52"/>
      <c r="LA52" s="52"/>
      <c r="LB52" s="52"/>
      <c r="LC52" s="52"/>
      <c r="LD52" s="52"/>
      <c r="LE52" s="52"/>
      <c r="LF52" s="52"/>
      <c r="LG52" s="52"/>
      <c r="LH52" s="52"/>
      <c r="LI52" s="52"/>
      <c r="LJ52" s="52"/>
      <c r="LK52" s="52"/>
      <c r="LL52" s="52"/>
      <c r="LM52" s="52"/>
      <c r="LN52" s="52"/>
      <c r="LO52" s="52"/>
      <c r="LP52" s="52"/>
      <c r="LQ52" s="52"/>
      <c r="LR52" s="52"/>
      <c r="LS52" s="52"/>
      <c r="LT52" s="52"/>
      <c r="LU52" s="52"/>
      <c r="LV52" s="52"/>
      <c r="LW52" s="52"/>
      <c r="LX52" s="52"/>
      <c r="LY52" s="52"/>
      <c r="LZ52" s="52"/>
      <c r="MA52" s="52"/>
      <c r="MB52" s="52"/>
      <c r="MC52" s="52"/>
      <c r="MD52" s="52"/>
      <c r="ME52" s="52"/>
      <c r="MF52" s="52"/>
      <c r="MG52" s="52"/>
      <c r="MH52" s="52"/>
      <c r="MI52" s="52"/>
      <c r="MJ52" s="52"/>
      <c r="MK52" s="52"/>
      <c r="ML52" s="52"/>
      <c r="MM52" s="52"/>
      <c r="MN52" s="52"/>
      <c r="MO52" s="52"/>
      <c r="MP52" s="52"/>
      <c r="MQ52" s="52"/>
      <c r="MR52" s="52"/>
      <c r="MS52" s="52"/>
      <c r="MT52" s="52"/>
      <c r="MU52" s="52"/>
      <c r="MV52" s="52"/>
      <c r="MW52" s="52"/>
      <c r="MX52" s="52"/>
      <c r="MY52" s="52"/>
      <c r="MZ52" s="52"/>
      <c r="NA52" s="52"/>
      <c r="NB52" s="52"/>
      <c r="NC52" s="52"/>
      <c r="ND52" s="52"/>
      <c r="NE52" s="52"/>
      <c r="NF52" s="52"/>
      <c r="NG52" s="52"/>
      <c r="NH52" s="52"/>
      <c r="NI52" s="52"/>
      <c r="NJ52" s="52"/>
      <c r="NK52" s="52"/>
      <c r="NL52" s="52"/>
      <c r="NM52" s="52"/>
      <c r="NN52" s="52"/>
      <c r="NO52" s="52"/>
      <c r="NP52" s="52"/>
      <c r="NQ52" s="52"/>
      <c r="NR52" s="52"/>
      <c r="NS52" s="52"/>
      <c r="NT52" s="52"/>
      <c r="NU52" s="52"/>
      <c r="NV52" s="52"/>
      <c r="NW52" s="52"/>
      <c r="NX52" s="52"/>
      <c r="NY52" s="52"/>
      <c r="NZ52" s="52"/>
      <c r="OA52" s="52"/>
      <c r="OB52" s="52"/>
      <c r="OC52" s="52"/>
      <c r="OD52" s="52"/>
      <c r="OE52" s="52"/>
      <c r="OF52" s="52"/>
      <c r="OG52" s="52"/>
      <c r="OH52" s="52"/>
      <c r="OI52" s="52"/>
      <c r="OJ52" s="52"/>
      <c r="OK52" s="52"/>
      <c r="OL52" s="52"/>
      <c r="OM52" s="52"/>
      <c r="ON52" s="52"/>
      <c r="OO52" s="52"/>
      <c r="OP52" s="52"/>
      <c r="OQ52" s="52"/>
      <c r="OR52" s="52"/>
      <c r="OS52" s="52"/>
      <c r="OT52" s="52"/>
      <c r="OU52" s="52"/>
      <c r="OV52" s="52"/>
      <c r="OW52" s="52"/>
      <c r="OX52" s="52"/>
      <c r="OY52" s="52"/>
      <c r="OZ52" s="52"/>
      <c r="PA52" s="52"/>
      <c r="PB52" s="52"/>
      <c r="PC52" s="52"/>
      <c r="PD52" s="52"/>
      <c r="PE52" s="52"/>
      <c r="PF52" s="52"/>
      <c r="PG52" s="52"/>
      <c r="PH52" s="52"/>
      <c r="PI52" s="52"/>
      <c r="PJ52" s="52"/>
      <c r="PK52" s="52"/>
      <c r="PL52" s="52"/>
      <c r="PM52" s="52"/>
      <c r="PN52" s="52"/>
      <c r="PO52" s="52"/>
      <c r="PP52" s="52"/>
      <c r="PQ52" s="52"/>
      <c r="PR52" s="52"/>
      <c r="PS52" s="52"/>
      <c r="PT52" s="52"/>
      <c r="PU52" s="52"/>
      <c r="PV52" s="52"/>
      <c r="PW52" s="52"/>
      <c r="PX52" s="52"/>
      <c r="PY52" s="52"/>
      <c r="PZ52" s="52"/>
      <c r="QA52" s="52"/>
      <c r="QB52" s="52"/>
      <c r="QC52" s="52"/>
      <c r="QD52" s="52"/>
      <c r="QE52" s="52"/>
    </row>
    <row r="53" spans="2:447" s="4" customFormat="1" ht="16.8" customHeight="1" x14ac:dyDescent="0.3">
      <c r="B53" s="228">
        <v>28</v>
      </c>
      <c r="C53" s="66" t="s">
        <v>23</v>
      </c>
      <c r="D53" s="86" t="s">
        <v>158</v>
      </c>
      <c r="E53" s="184" t="s">
        <v>73</v>
      </c>
      <c r="F53" s="185" t="s">
        <v>284</v>
      </c>
      <c r="G53" s="105" t="s">
        <v>15</v>
      </c>
      <c r="H53" s="115" t="s">
        <v>268</v>
      </c>
      <c r="I53" s="115">
        <v>12</v>
      </c>
      <c r="J53" s="21">
        <v>60</v>
      </c>
      <c r="K53" s="21">
        <v>5</v>
      </c>
      <c r="L53" s="21">
        <v>12</v>
      </c>
      <c r="M53" s="75">
        <f t="shared" ref="M53" si="18">I53*J53</f>
        <v>720</v>
      </c>
      <c r="N53" s="269">
        <v>5907809284295</v>
      </c>
      <c r="O53" s="286">
        <f t="shared" ref="O53" si="19">IFERROR(P53*I53,"-")</f>
        <v>0</v>
      </c>
      <c r="P53" s="119">
        <v>0</v>
      </c>
      <c r="Q53" s="297">
        <f>IFERROR(P53/J53,"-")</f>
        <v>0</v>
      </c>
      <c r="R53" s="5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  <c r="IW53" s="52"/>
      <c r="IX53" s="52"/>
      <c r="IY53" s="52"/>
      <c r="IZ53" s="52"/>
      <c r="JA53" s="52"/>
      <c r="JB53" s="52"/>
      <c r="JC53" s="52"/>
      <c r="JD53" s="52"/>
      <c r="JE53" s="52"/>
      <c r="JF53" s="52"/>
      <c r="JG53" s="52"/>
      <c r="JH53" s="52"/>
      <c r="JI53" s="52"/>
      <c r="JJ53" s="52"/>
      <c r="JK53" s="52"/>
      <c r="JL53" s="52"/>
      <c r="JM53" s="52"/>
      <c r="JN53" s="52"/>
      <c r="JO53" s="52"/>
      <c r="JP53" s="52"/>
      <c r="JQ53" s="52"/>
      <c r="JR53" s="52"/>
      <c r="JS53" s="52"/>
      <c r="JT53" s="52"/>
      <c r="JU53" s="52"/>
      <c r="JV53" s="52"/>
      <c r="JW53" s="52"/>
      <c r="JX53" s="52"/>
      <c r="JY53" s="52"/>
      <c r="JZ53" s="52"/>
      <c r="KA53" s="52"/>
      <c r="KB53" s="52"/>
      <c r="KC53" s="52"/>
      <c r="KD53" s="52"/>
      <c r="KE53" s="52"/>
      <c r="KF53" s="52"/>
      <c r="KG53" s="52"/>
      <c r="KH53" s="52"/>
      <c r="KI53" s="52"/>
      <c r="KJ53" s="52"/>
      <c r="KK53" s="52"/>
      <c r="KL53" s="52"/>
      <c r="KM53" s="52"/>
      <c r="KN53" s="52"/>
      <c r="KO53" s="52"/>
      <c r="KP53" s="52"/>
      <c r="KQ53" s="52"/>
      <c r="KR53" s="52"/>
      <c r="KS53" s="52"/>
      <c r="KT53" s="52"/>
      <c r="KU53" s="52"/>
      <c r="KV53" s="52"/>
      <c r="KW53" s="52"/>
      <c r="KX53" s="52"/>
      <c r="KY53" s="52"/>
      <c r="KZ53" s="52"/>
      <c r="LA53" s="52"/>
      <c r="LB53" s="52"/>
      <c r="LC53" s="52"/>
      <c r="LD53" s="52"/>
      <c r="LE53" s="52"/>
      <c r="LF53" s="52"/>
      <c r="LG53" s="52"/>
      <c r="LH53" s="52"/>
      <c r="LI53" s="52"/>
      <c r="LJ53" s="52"/>
      <c r="LK53" s="52"/>
      <c r="LL53" s="52"/>
      <c r="LM53" s="52"/>
      <c r="LN53" s="52"/>
      <c r="LO53" s="52"/>
      <c r="LP53" s="52"/>
      <c r="LQ53" s="52"/>
      <c r="LR53" s="52"/>
      <c r="LS53" s="52"/>
      <c r="LT53" s="52"/>
      <c r="LU53" s="52"/>
      <c r="LV53" s="52"/>
      <c r="LW53" s="52"/>
      <c r="LX53" s="52"/>
      <c r="LY53" s="52"/>
      <c r="LZ53" s="52"/>
      <c r="MA53" s="52"/>
      <c r="MB53" s="52"/>
      <c r="MC53" s="52"/>
      <c r="MD53" s="52"/>
      <c r="ME53" s="52"/>
      <c r="MF53" s="52"/>
      <c r="MG53" s="52"/>
      <c r="MH53" s="52"/>
      <c r="MI53" s="52"/>
      <c r="MJ53" s="52"/>
      <c r="MK53" s="52"/>
      <c r="ML53" s="52"/>
      <c r="MM53" s="52"/>
      <c r="MN53" s="52"/>
      <c r="MO53" s="52"/>
      <c r="MP53" s="52"/>
      <c r="MQ53" s="52"/>
      <c r="MR53" s="52"/>
      <c r="MS53" s="52"/>
      <c r="MT53" s="52"/>
      <c r="MU53" s="52"/>
      <c r="MV53" s="52"/>
      <c r="MW53" s="52"/>
      <c r="MX53" s="52"/>
      <c r="MY53" s="52"/>
      <c r="MZ53" s="52"/>
      <c r="NA53" s="52"/>
      <c r="NB53" s="52"/>
      <c r="NC53" s="52"/>
      <c r="ND53" s="52"/>
      <c r="NE53" s="52"/>
      <c r="NF53" s="52"/>
      <c r="NG53" s="52"/>
      <c r="NH53" s="52"/>
      <c r="NI53" s="52"/>
      <c r="NJ53" s="52"/>
      <c r="NK53" s="52"/>
      <c r="NL53" s="52"/>
      <c r="NM53" s="52"/>
      <c r="NN53" s="52"/>
      <c r="NO53" s="52"/>
      <c r="NP53" s="52"/>
      <c r="NQ53" s="52"/>
      <c r="NR53" s="52"/>
      <c r="NS53" s="52"/>
      <c r="NT53" s="52"/>
      <c r="NU53" s="52"/>
      <c r="NV53" s="52"/>
      <c r="NW53" s="52"/>
      <c r="NX53" s="52"/>
      <c r="NY53" s="52"/>
      <c r="NZ53" s="52"/>
      <c r="OA53" s="52"/>
      <c r="OB53" s="52"/>
      <c r="OC53" s="52"/>
      <c r="OD53" s="52"/>
      <c r="OE53" s="52"/>
      <c r="OF53" s="52"/>
      <c r="OG53" s="52"/>
      <c r="OH53" s="52"/>
      <c r="OI53" s="52"/>
      <c r="OJ53" s="52"/>
      <c r="OK53" s="52"/>
      <c r="OL53" s="52"/>
      <c r="OM53" s="52"/>
      <c r="ON53" s="52"/>
      <c r="OO53" s="52"/>
      <c r="OP53" s="52"/>
      <c r="OQ53" s="52"/>
      <c r="OR53" s="52"/>
      <c r="OS53" s="52"/>
      <c r="OT53" s="52"/>
      <c r="OU53" s="52"/>
      <c r="OV53" s="52"/>
      <c r="OW53" s="52"/>
      <c r="OX53" s="52"/>
      <c r="OY53" s="52"/>
      <c r="OZ53" s="52"/>
      <c r="PA53" s="52"/>
      <c r="PB53" s="52"/>
      <c r="PC53" s="52"/>
      <c r="PD53" s="52"/>
      <c r="PE53" s="52"/>
      <c r="PF53" s="52"/>
      <c r="PG53" s="52"/>
      <c r="PH53" s="52"/>
      <c r="PI53" s="52"/>
      <c r="PJ53" s="52"/>
      <c r="PK53" s="52"/>
      <c r="PL53" s="52"/>
      <c r="PM53" s="52"/>
      <c r="PN53" s="52"/>
      <c r="PO53" s="52"/>
      <c r="PP53" s="52"/>
      <c r="PQ53" s="52"/>
      <c r="PR53" s="52"/>
      <c r="PS53" s="52"/>
      <c r="PT53" s="52"/>
      <c r="PU53" s="52"/>
      <c r="PV53" s="52"/>
      <c r="PW53" s="52"/>
      <c r="PX53" s="52"/>
      <c r="PY53" s="52"/>
      <c r="PZ53" s="52"/>
      <c r="QA53" s="52"/>
      <c r="QB53" s="52"/>
      <c r="QC53" s="52"/>
      <c r="QD53" s="52"/>
      <c r="QE53" s="52"/>
    </row>
    <row r="54" spans="2:447" s="4" customFormat="1" ht="16.8" customHeight="1" x14ac:dyDescent="0.3">
      <c r="B54" s="112"/>
      <c r="C54" s="67"/>
      <c r="D54" s="85" t="s">
        <v>159</v>
      </c>
      <c r="E54" s="182"/>
      <c r="F54" s="183"/>
      <c r="G54" s="101"/>
      <c r="H54" s="112"/>
      <c r="I54" s="112"/>
      <c r="J54" s="83"/>
      <c r="K54" s="83"/>
      <c r="L54" s="83"/>
      <c r="M54" s="101"/>
      <c r="N54" s="270"/>
      <c r="O54" s="287"/>
      <c r="P54" s="123"/>
      <c r="Q54" s="298"/>
      <c r="R54" s="5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  <c r="IW54" s="52"/>
      <c r="IX54" s="52"/>
      <c r="IY54" s="52"/>
      <c r="IZ54" s="52"/>
      <c r="JA54" s="52"/>
      <c r="JB54" s="52"/>
      <c r="JC54" s="52"/>
      <c r="JD54" s="52"/>
      <c r="JE54" s="52"/>
      <c r="JF54" s="52"/>
      <c r="JG54" s="52"/>
      <c r="JH54" s="52"/>
      <c r="JI54" s="52"/>
      <c r="JJ54" s="52"/>
      <c r="JK54" s="52"/>
      <c r="JL54" s="52"/>
      <c r="JM54" s="52"/>
      <c r="JN54" s="52"/>
      <c r="JO54" s="52"/>
      <c r="JP54" s="52"/>
      <c r="JQ54" s="52"/>
      <c r="JR54" s="52"/>
      <c r="JS54" s="52"/>
      <c r="JT54" s="52"/>
      <c r="JU54" s="52"/>
      <c r="JV54" s="52"/>
      <c r="JW54" s="52"/>
      <c r="JX54" s="52"/>
      <c r="JY54" s="52"/>
      <c r="JZ54" s="52"/>
      <c r="KA54" s="52"/>
      <c r="KB54" s="52"/>
      <c r="KC54" s="52"/>
      <c r="KD54" s="52"/>
      <c r="KE54" s="52"/>
      <c r="KF54" s="52"/>
      <c r="KG54" s="52"/>
      <c r="KH54" s="52"/>
      <c r="KI54" s="52"/>
      <c r="KJ54" s="52"/>
      <c r="KK54" s="52"/>
      <c r="KL54" s="52"/>
      <c r="KM54" s="52"/>
      <c r="KN54" s="52"/>
      <c r="KO54" s="52"/>
      <c r="KP54" s="52"/>
      <c r="KQ54" s="52"/>
      <c r="KR54" s="52"/>
      <c r="KS54" s="52"/>
      <c r="KT54" s="52"/>
      <c r="KU54" s="52"/>
      <c r="KV54" s="52"/>
      <c r="KW54" s="52"/>
      <c r="KX54" s="52"/>
      <c r="KY54" s="52"/>
      <c r="KZ54" s="52"/>
      <c r="LA54" s="52"/>
      <c r="LB54" s="52"/>
      <c r="LC54" s="52"/>
      <c r="LD54" s="52"/>
      <c r="LE54" s="52"/>
      <c r="LF54" s="52"/>
      <c r="LG54" s="52"/>
      <c r="LH54" s="52"/>
      <c r="LI54" s="52"/>
      <c r="LJ54" s="52"/>
      <c r="LK54" s="52"/>
      <c r="LL54" s="52"/>
      <c r="LM54" s="52"/>
      <c r="LN54" s="52"/>
      <c r="LO54" s="52"/>
      <c r="LP54" s="52"/>
      <c r="LQ54" s="52"/>
      <c r="LR54" s="52"/>
      <c r="LS54" s="52"/>
      <c r="LT54" s="52"/>
      <c r="LU54" s="52"/>
      <c r="LV54" s="52"/>
      <c r="LW54" s="52"/>
      <c r="LX54" s="52"/>
      <c r="LY54" s="52"/>
      <c r="LZ54" s="52"/>
      <c r="MA54" s="52"/>
      <c r="MB54" s="52"/>
      <c r="MC54" s="52"/>
      <c r="MD54" s="52"/>
      <c r="ME54" s="52"/>
      <c r="MF54" s="52"/>
      <c r="MG54" s="52"/>
      <c r="MH54" s="52"/>
      <c r="MI54" s="52"/>
      <c r="MJ54" s="52"/>
      <c r="MK54" s="52"/>
      <c r="ML54" s="52"/>
      <c r="MM54" s="52"/>
      <c r="MN54" s="52"/>
      <c r="MO54" s="52"/>
      <c r="MP54" s="52"/>
      <c r="MQ54" s="52"/>
      <c r="MR54" s="52"/>
      <c r="MS54" s="52"/>
      <c r="MT54" s="52"/>
      <c r="MU54" s="52"/>
      <c r="MV54" s="52"/>
      <c r="MW54" s="52"/>
      <c r="MX54" s="52"/>
      <c r="MY54" s="52"/>
      <c r="MZ54" s="52"/>
      <c r="NA54" s="52"/>
      <c r="NB54" s="52"/>
      <c r="NC54" s="52"/>
      <c r="ND54" s="52"/>
      <c r="NE54" s="52"/>
      <c r="NF54" s="52"/>
      <c r="NG54" s="52"/>
      <c r="NH54" s="52"/>
      <c r="NI54" s="52"/>
      <c r="NJ54" s="52"/>
      <c r="NK54" s="52"/>
      <c r="NL54" s="52"/>
      <c r="NM54" s="52"/>
      <c r="NN54" s="52"/>
      <c r="NO54" s="52"/>
      <c r="NP54" s="52"/>
      <c r="NQ54" s="52"/>
      <c r="NR54" s="52"/>
      <c r="NS54" s="52"/>
      <c r="NT54" s="52"/>
      <c r="NU54" s="52"/>
      <c r="NV54" s="52"/>
      <c r="NW54" s="52"/>
      <c r="NX54" s="52"/>
      <c r="NY54" s="52"/>
      <c r="NZ54" s="52"/>
      <c r="OA54" s="52"/>
      <c r="OB54" s="52"/>
      <c r="OC54" s="52"/>
      <c r="OD54" s="52"/>
      <c r="OE54" s="52"/>
      <c r="OF54" s="52"/>
      <c r="OG54" s="52"/>
      <c r="OH54" s="52"/>
      <c r="OI54" s="52"/>
      <c r="OJ54" s="52"/>
      <c r="OK54" s="52"/>
      <c r="OL54" s="52"/>
      <c r="OM54" s="52"/>
      <c r="ON54" s="52"/>
      <c r="OO54" s="52"/>
      <c r="OP54" s="52"/>
      <c r="OQ54" s="52"/>
      <c r="OR54" s="52"/>
      <c r="OS54" s="52"/>
      <c r="OT54" s="52"/>
      <c r="OU54" s="52"/>
      <c r="OV54" s="52"/>
      <c r="OW54" s="52"/>
      <c r="OX54" s="52"/>
      <c r="OY54" s="52"/>
      <c r="OZ54" s="52"/>
      <c r="PA54" s="52"/>
      <c r="PB54" s="52"/>
      <c r="PC54" s="52"/>
      <c r="PD54" s="52"/>
      <c r="PE54" s="52"/>
      <c r="PF54" s="52"/>
      <c r="PG54" s="52"/>
      <c r="PH54" s="52"/>
      <c r="PI54" s="52"/>
      <c r="PJ54" s="52"/>
      <c r="PK54" s="52"/>
      <c r="PL54" s="52"/>
      <c r="PM54" s="52"/>
      <c r="PN54" s="52"/>
      <c r="PO54" s="52"/>
      <c r="PP54" s="52"/>
      <c r="PQ54" s="52"/>
      <c r="PR54" s="52"/>
      <c r="PS54" s="52"/>
      <c r="PT54" s="52"/>
      <c r="PU54" s="52"/>
      <c r="PV54" s="52"/>
      <c r="PW54" s="52"/>
      <c r="PX54" s="52"/>
      <c r="PY54" s="52"/>
      <c r="PZ54" s="52"/>
      <c r="QA54" s="52"/>
      <c r="QB54" s="52"/>
      <c r="QC54" s="52"/>
      <c r="QD54" s="52"/>
      <c r="QE54" s="52"/>
    </row>
    <row r="55" spans="2:447" s="4" customFormat="1" ht="16.8" customHeight="1" x14ac:dyDescent="0.3">
      <c r="B55" s="225">
        <v>29</v>
      </c>
      <c r="C55" s="66" t="s">
        <v>35</v>
      </c>
      <c r="D55" s="86" t="s">
        <v>160</v>
      </c>
      <c r="E55" s="184" t="s">
        <v>74</v>
      </c>
      <c r="F55" s="185" t="s">
        <v>284</v>
      </c>
      <c r="G55" s="105" t="s">
        <v>15</v>
      </c>
      <c r="H55" s="115" t="s">
        <v>268</v>
      </c>
      <c r="I55" s="115">
        <v>12</v>
      </c>
      <c r="J55" s="21">
        <v>60</v>
      </c>
      <c r="K55" s="21">
        <v>5</v>
      </c>
      <c r="L55" s="21">
        <v>12</v>
      </c>
      <c r="M55" s="75">
        <f t="shared" ref="M55:M56" si="20">I55*J55</f>
        <v>720</v>
      </c>
      <c r="N55" s="269">
        <v>5907809284219</v>
      </c>
      <c r="O55" s="286">
        <f t="shared" ref="O55:O56" si="21">IFERROR(P55*I55,"-")</f>
        <v>0</v>
      </c>
      <c r="P55" s="119">
        <v>0</v>
      </c>
      <c r="Q55" s="297">
        <f t="shared" ref="Q55:Q56" si="22">IFERROR(P55/J55,"-")</f>
        <v>0</v>
      </c>
      <c r="R55" s="5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  <c r="IW55" s="52"/>
      <c r="IX55" s="52"/>
      <c r="IY55" s="52"/>
      <c r="IZ55" s="52"/>
      <c r="JA55" s="52"/>
      <c r="JB55" s="52"/>
      <c r="JC55" s="52"/>
      <c r="JD55" s="52"/>
      <c r="JE55" s="52"/>
      <c r="JF55" s="52"/>
      <c r="JG55" s="52"/>
      <c r="JH55" s="52"/>
      <c r="JI55" s="52"/>
      <c r="JJ55" s="52"/>
      <c r="JK55" s="52"/>
      <c r="JL55" s="52"/>
      <c r="JM55" s="52"/>
      <c r="JN55" s="52"/>
      <c r="JO55" s="52"/>
      <c r="JP55" s="52"/>
      <c r="JQ55" s="52"/>
      <c r="JR55" s="52"/>
      <c r="JS55" s="52"/>
      <c r="JT55" s="52"/>
      <c r="JU55" s="52"/>
      <c r="JV55" s="52"/>
      <c r="JW55" s="52"/>
      <c r="JX55" s="52"/>
      <c r="JY55" s="52"/>
      <c r="JZ55" s="52"/>
      <c r="KA55" s="52"/>
      <c r="KB55" s="52"/>
      <c r="KC55" s="52"/>
      <c r="KD55" s="52"/>
      <c r="KE55" s="52"/>
      <c r="KF55" s="52"/>
      <c r="KG55" s="52"/>
      <c r="KH55" s="52"/>
      <c r="KI55" s="52"/>
      <c r="KJ55" s="52"/>
      <c r="KK55" s="52"/>
      <c r="KL55" s="52"/>
      <c r="KM55" s="52"/>
      <c r="KN55" s="52"/>
      <c r="KO55" s="52"/>
      <c r="KP55" s="52"/>
      <c r="KQ55" s="52"/>
      <c r="KR55" s="52"/>
      <c r="KS55" s="52"/>
      <c r="KT55" s="52"/>
      <c r="KU55" s="52"/>
      <c r="KV55" s="52"/>
      <c r="KW55" s="52"/>
      <c r="KX55" s="52"/>
      <c r="KY55" s="52"/>
      <c r="KZ55" s="52"/>
      <c r="LA55" s="52"/>
      <c r="LB55" s="52"/>
      <c r="LC55" s="52"/>
      <c r="LD55" s="52"/>
      <c r="LE55" s="52"/>
      <c r="LF55" s="52"/>
      <c r="LG55" s="52"/>
      <c r="LH55" s="52"/>
      <c r="LI55" s="52"/>
      <c r="LJ55" s="52"/>
      <c r="LK55" s="52"/>
      <c r="LL55" s="52"/>
      <c r="LM55" s="52"/>
      <c r="LN55" s="52"/>
      <c r="LO55" s="52"/>
      <c r="LP55" s="52"/>
      <c r="LQ55" s="52"/>
      <c r="LR55" s="52"/>
      <c r="LS55" s="52"/>
      <c r="LT55" s="52"/>
      <c r="LU55" s="52"/>
      <c r="LV55" s="52"/>
      <c r="LW55" s="52"/>
      <c r="LX55" s="52"/>
      <c r="LY55" s="52"/>
      <c r="LZ55" s="52"/>
      <c r="MA55" s="52"/>
      <c r="MB55" s="52"/>
      <c r="MC55" s="52"/>
      <c r="MD55" s="52"/>
      <c r="ME55" s="52"/>
      <c r="MF55" s="52"/>
      <c r="MG55" s="52"/>
      <c r="MH55" s="52"/>
      <c r="MI55" s="52"/>
      <c r="MJ55" s="52"/>
      <c r="MK55" s="52"/>
      <c r="ML55" s="52"/>
      <c r="MM55" s="52"/>
      <c r="MN55" s="52"/>
      <c r="MO55" s="52"/>
      <c r="MP55" s="52"/>
      <c r="MQ55" s="52"/>
      <c r="MR55" s="52"/>
      <c r="MS55" s="52"/>
      <c r="MT55" s="52"/>
      <c r="MU55" s="52"/>
      <c r="MV55" s="52"/>
      <c r="MW55" s="52"/>
      <c r="MX55" s="52"/>
      <c r="MY55" s="52"/>
      <c r="MZ55" s="52"/>
      <c r="NA55" s="52"/>
      <c r="NB55" s="52"/>
      <c r="NC55" s="52"/>
      <c r="ND55" s="52"/>
      <c r="NE55" s="52"/>
      <c r="NF55" s="52"/>
      <c r="NG55" s="52"/>
      <c r="NH55" s="52"/>
      <c r="NI55" s="52"/>
      <c r="NJ55" s="52"/>
      <c r="NK55" s="52"/>
      <c r="NL55" s="52"/>
      <c r="NM55" s="52"/>
      <c r="NN55" s="52"/>
      <c r="NO55" s="52"/>
      <c r="NP55" s="52"/>
      <c r="NQ55" s="52"/>
      <c r="NR55" s="52"/>
      <c r="NS55" s="52"/>
      <c r="NT55" s="52"/>
      <c r="NU55" s="52"/>
      <c r="NV55" s="52"/>
      <c r="NW55" s="52"/>
      <c r="NX55" s="52"/>
      <c r="NY55" s="52"/>
      <c r="NZ55" s="52"/>
      <c r="OA55" s="52"/>
      <c r="OB55" s="52"/>
      <c r="OC55" s="52"/>
      <c r="OD55" s="52"/>
      <c r="OE55" s="52"/>
      <c r="OF55" s="52"/>
      <c r="OG55" s="52"/>
      <c r="OH55" s="52"/>
      <c r="OI55" s="52"/>
      <c r="OJ55" s="52"/>
      <c r="OK55" s="52"/>
      <c r="OL55" s="52"/>
      <c r="OM55" s="52"/>
      <c r="ON55" s="52"/>
      <c r="OO55" s="52"/>
      <c r="OP55" s="52"/>
      <c r="OQ55" s="52"/>
      <c r="OR55" s="52"/>
      <c r="OS55" s="52"/>
      <c r="OT55" s="52"/>
      <c r="OU55" s="52"/>
      <c r="OV55" s="52"/>
      <c r="OW55" s="52"/>
      <c r="OX55" s="52"/>
      <c r="OY55" s="52"/>
      <c r="OZ55" s="52"/>
      <c r="PA55" s="52"/>
      <c r="PB55" s="52"/>
      <c r="PC55" s="52"/>
      <c r="PD55" s="52"/>
      <c r="PE55" s="52"/>
      <c r="PF55" s="52"/>
      <c r="PG55" s="52"/>
      <c r="PH55" s="52"/>
      <c r="PI55" s="52"/>
      <c r="PJ55" s="52"/>
      <c r="PK55" s="52"/>
      <c r="PL55" s="52"/>
      <c r="PM55" s="52"/>
      <c r="PN55" s="52"/>
      <c r="PO55" s="52"/>
      <c r="PP55" s="52"/>
      <c r="PQ55" s="52"/>
      <c r="PR55" s="52"/>
      <c r="PS55" s="52"/>
      <c r="PT55" s="52"/>
      <c r="PU55" s="52"/>
      <c r="PV55" s="52"/>
      <c r="PW55" s="52"/>
      <c r="PX55" s="52"/>
      <c r="PY55" s="52"/>
      <c r="PZ55" s="52"/>
      <c r="QA55" s="52"/>
      <c r="QB55" s="52"/>
      <c r="QC55" s="52"/>
      <c r="QD55" s="52"/>
      <c r="QE55" s="52"/>
    </row>
    <row r="56" spans="2:447" s="4" customFormat="1" ht="16.8" customHeight="1" x14ac:dyDescent="0.3">
      <c r="B56" s="225">
        <v>30</v>
      </c>
      <c r="C56" s="66" t="s">
        <v>35</v>
      </c>
      <c r="D56" s="86" t="s">
        <v>161</v>
      </c>
      <c r="E56" s="184" t="s">
        <v>75</v>
      </c>
      <c r="F56" s="190" t="s">
        <v>284</v>
      </c>
      <c r="G56" s="105" t="s">
        <v>15</v>
      </c>
      <c r="H56" s="115" t="s">
        <v>268</v>
      </c>
      <c r="I56" s="115">
        <v>12</v>
      </c>
      <c r="J56" s="21">
        <v>60</v>
      </c>
      <c r="K56" s="21">
        <v>5</v>
      </c>
      <c r="L56" s="21">
        <v>12</v>
      </c>
      <c r="M56" s="75">
        <f t="shared" si="20"/>
        <v>720</v>
      </c>
      <c r="N56" s="269">
        <v>5907809284271</v>
      </c>
      <c r="O56" s="286">
        <f t="shared" si="21"/>
        <v>0</v>
      </c>
      <c r="P56" s="119">
        <v>0</v>
      </c>
      <c r="Q56" s="297">
        <f t="shared" si="22"/>
        <v>0</v>
      </c>
      <c r="R56" s="5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  <c r="IW56" s="52"/>
      <c r="IX56" s="52"/>
      <c r="IY56" s="52"/>
      <c r="IZ56" s="52"/>
      <c r="JA56" s="52"/>
      <c r="JB56" s="52"/>
      <c r="JC56" s="52"/>
      <c r="JD56" s="52"/>
      <c r="JE56" s="52"/>
      <c r="JF56" s="52"/>
      <c r="JG56" s="52"/>
      <c r="JH56" s="52"/>
      <c r="JI56" s="52"/>
      <c r="JJ56" s="52"/>
      <c r="JK56" s="52"/>
      <c r="JL56" s="52"/>
      <c r="JM56" s="52"/>
      <c r="JN56" s="52"/>
      <c r="JO56" s="52"/>
      <c r="JP56" s="52"/>
      <c r="JQ56" s="52"/>
      <c r="JR56" s="52"/>
      <c r="JS56" s="52"/>
      <c r="JT56" s="52"/>
      <c r="JU56" s="52"/>
      <c r="JV56" s="52"/>
      <c r="JW56" s="52"/>
      <c r="JX56" s="52"/>
      <c r="JY56" s="52"/>
      <c r="JZ56" s="52"/>
      <c r="KA56" s="52"/>
      <c r="KB56" s="52"/>
      <c r="KC56" s="52"/>
      <c r="KD56" s="52"/>
      <c r="KE56" s="52"/>
      <c r="KF56" s="52"/>
      <c r="KG56" s="52"/>
      <c r="KH56" s="52"/>
      <c r="KI56" s="52"/>
      <c r="KJ56" s="52"/>
      <c r="KK56" s="52"/>
      <c r="KL56" s="52"/>
      <c r="KM56" s="52"/>
      <c r="KN56" s="52"/>
      <c r="KO56" s="52"/>
      <c r="KP56" s="52"/>
      <c r="KQ56" s="52"/>
      <c r="KR56" s="52"/>
      <c r="KS56" s="52"/>
      <c r="KT56" s="52"/>
      <c r="KU56" s="52"/>
      <c r="KV56" s="52"/>
      <c r="KW56" s="52"/>
      <c r="KX56" s="52"/>
      <c r="KY56" s="52"/>
      <c r="KZ56" s="52"/>
      <c r="LA56" s="52"/>
      <c r="LB56" s="52"/>
      <c r="LC56" s="52"/>
      <c r="LD56" s="52"/>
      <c r="LE56" s="52"/>
      <c r="LF56" s="52"/>
      <c r="LG56" s="52"/>
      <c r="LH56" s="52"/>
      <c r="LI56" s="52"/>
      <c r="LJ56" s="52"/>
      <c r="LK56" s="52"/>
      <c r="LL56" s="52"/>
      <c r="LM56" s="52"/>
      <c r="LN56" s="52"/>
      <c r="LO56" s="52"/>
      <c r="LP56" s="52"/>
      <c r="LQ56" s="52"/>
      <c r="LR56" s="52"/>
      <c r="LS56" s="52"/>
      <c r="LT56" s="52"/>
      <c r="LU56" s="52"/>
      <c r="LV56" s="52"/>
      <c r="LW56" s="52"/>
      <c r="LX56" s="52"/>
      <c r="LY56" s="52"/>
      <c r="LZ56" s="52"/>
      <c r="MA56" s="52"/>
      <c r="MB56" s="52"/>
      <c r="MC56" s="52"/>
      <c r="MD56" s="52"/>
      <c r="ME56" s="52"/>
      <c r="MF56" s="52"/>
      <c r="MG56" s="52"/>
      <c r="MH56" s="52"/>
      <c r="MI56" s="52"/>
      <c r="MJ56" s="52"/>
      <c r="MK56" s="52"/>
      <c r="ML56" s="52"/>
      <c r="MM56" s="52"/>
      <c r="MN56" s="52"/>
      <c r="MO56" s="52"/>
      <c r="MP56" s="52"/>
      <c r="MQ56" s="52"/>
      <c r="MR56" s="52"/>
      <c r="MS56" s="52"/>
      <c r="MT56" s="52"/>
      <c r="MU56" s="52"/>
      <c r="MV56" s="52"/>
      <c r="MW56" s="52"/>
      <c r="MX56" s="52"/>
      <c r="MY56" s="52"/>
      <c r="MZ56" s="52"/>
      <c r="NA56" s="52"/>
      <c r="NB56" s="52"/>
      <c r="NC56" s="52"/>
      <c r="ND56" s="52"/>
      <c r="NE56" s="52"/>
      <c r="NF56" s="52"/>
      <c r="NG56" s="52"/>
      <c r="NH56" s="52"/>
      <c r="NI56" s="52"/>
      <c r="NJ56" s="52"/>
      <c r="NK56" s="52"/>
      <c r="NL56" s="52"/>
      <c r="NM56" s="52"/>
      <c r="NN56" s="52"/>
      <c r="NO56" s="52"/>
      <c r="NP56" s="52"/>
      <c r="NQ56" s="52"/>
      <c r="NR56" s="52"/>
      <c r="NS56" s="52"/>
      <c r="NT56" s="52"/>
      <c r="NU56" s="52"/>
      <c r="NV56" s="52"/>
      <c r="NW56" s="52"/>
      <c r="NX56" s="52"/>
      <c r="NY56" s="52"/>
      <c r="NZ56" s="52"/>
      <c r="OA56" s="52"/>
      <c r="OB56" s="52"/>
      <c r="OC56" s="52"/>
      <c r="OD56" s="52"/>
      <c r="OE56" s="52"/>
      <c r="OF56" s="52"/>
      <c r="OG56" s="52"/>
      <c r="OH56" s="52"/>
      <c r="OI56" s="52"/>
      <c r="OJ56" s="52"/>
      <c r="OK56" s="52"/>
      <c r="OL56" s="52"/>
      <c r="OM56" s="52"/>
      <c r="ON56" s="52"/>
      <c r="OO56" s="52"/>
      <c r="OP56" s="52"/>
      <c r="OQ56" s="52"/>
      <c r="OR56" s="52"/>
      <c r="OS56" s="52"/>
      <c r="OT56" s="52"/>
      <c r="OU56" s="52"/>
      <c r="OV56" s="52"/>
      <c r="OW56" s="52"/>
      <c r="OX56" s="52"/>
      <c r="OY56" s="52"/>
      <c r="OZ56" s="52"/>
      <c r="PA56" s="52"/>
      <c r="PB56" s="52"/>
      <c r="PC56" s="52"/>
      <c r="PD56" s="52"/>
      <c r="PE56" s="52"/>
      <c r="PF56" s="52"/>
      <c r="PG56" s="52"/>
      <c r="PH56" s="52"/>
      <c r="PI56" s="52"/>
      <c r="PJ56" s="52"/>
      <c r="PK56" s="52"/>
      <c r="PL56" s="52"/>
      <c r="PM56" s="52"/>
      <c r="PN56" s="52"/>
      <c r="PO56" s="52"/>
      <c r="PP56" s="52"/>
      <c r="PQ56" s="52"/>
      <c r="PR56" s="52"/>
      <c r="PS56" s="52"/>
      <c r="PT56" s="52"/>
      <c r="PU56" s="52"/>
      <c r="PV56" s="52"/>
      <c r="PW56" s="52"/>
      <c r="PX56" s="52"/>
      <c r="PY56" s="52"/>
      <c r="PZ56" s="52"/>
      <c r="QA56" s="52"/>
      <c r="QB56" s="52"/>
      <c r="QC56" s="52"/>
      <c r="QD56" s="52"/>
      <c r="QE56" s="52"/>
    </row>
    <row r="57" spans="2:447" s="9" customFormat="1" ht="16.8" customHeight="1" x14ac:dyDescent="0.3">
      <c r="B57" s="230"/>
      <c r="C57" s="217" t="s">
        <v>0</v>
      </c>
      <c r="D57" s="218" t="s">
        <v>162</v>
      </c>
      <c r="E57" s="219"/>
      <c r="F57" s="191"/>
      <c r="G57" s="220" t="s">
        <v>0</v>
      </c>
      <c r="H57" s="221" t="s">
        <v>0</v>
      </c>
      <c r="I57" s="221" t="s">
        <v>0</v>
      </c>
      <c r="J57" s="222" t="s">
        <v>0</v>
      </c>
      <c r="K57" s="222" t="s">
        <v>0</v>
      </c>
      <c r="L57" s="222" t="s">
        <v>0</v>
      </c>
      <c r="M57" s="220" t="s">
        <v>0</v>
      </c>
      <c r="N57" s="275" t="s">
        <v>0</v>
      </c>
      <c r="O57" s="291" t="s">
        <v>0</v>
      </c>
      <c r="P57" s="223" t="s">
        <v>0</v>
      </c>
      <c r="Q57" s="303"/>
      <c r="R57" s="51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  <c r="JT57" s="54"/>
      <c r="JU57" s="54"/>
      <c r="JV57" s="54"/>
      <c r="JW57" s="54"/>
      <c r="JX57" s="54"/>
      <c r="JY57" s="54"/>
      <c r="JZ57" s="54"/>
      <c r="KA57" s="54"/>
      <c r="KB57" s="54"/>
      <c r="KC57" s="54"/>
      <c r="KD57" s="54"/>
      <c r="KE57" s="54"/>
      <c r="KF57" s="54"/>
      <c r="KG57" s="54"/>
      <c r="KH57" s="54"/>
      <c r="KI57" s="54"/>
      <c r="KJ57" s="54"/>
      <c r="KK57" s="54"/>
      <c r="KL57" s="54"/>
      <c r="KM57" s="54"/>
      <c r="KN57" s="54"/>
      <c r="KO57" s="54"/>
      <c r="KP57" s="54"/>
      <c r="KQ57" s="54"/>
      <c r="KR57" s="54"/>
      <c r="KS57" s="54"/>
      <c r="KT57" s="54"/>
      <c r="KU57" s="54"/>
      <c r="KV57" s="54"/>
      <c r="KW57" s="54"/>
      <c r="KX57" s="54"/>
      <c r="KY57" s="54"/>
      <c r="KZ57" s="54"/>
      <c r="LA57" s="54"/>
      <c r="LB57" s="54"/>
      <c r="LC57" s="54"/>
      <c r="LD57" s="54"/>
      <c r="LE57" s="54"/>
      <c r="LF57" s="54"/>
      <c r="LG57" s="54"/>
      <c r="LH57" s="54"/>
      <c r="LI57" s="54"/>
      <c r="LJ57" s="54"/>
      <c r="LK57" s="54"/>
      <c r="LL57" s="54"/>
      <c r="LM57" s="54"/>
      <c r="LN57" s="54"/>
      <c r="LO57" s="54"/>
      <c r="LP57" s="54"/>
      <c r="LQ57" s="54"/>
      <c r="LR57" s="54"/>
      <c r="LS57" s="54"/>
      <c r="LT57" s="54"/>
      <c r="LU57" s="54"/>
      <c r="LV57" s="54"/>
      <c r="LW57" s="54"/>
      <c r="LX57" s="54"/>
      <c r="LY57" s="54"/>
      <c r="LZ57" s="54"/>
      <c r="MA57" s="54"/>
      <c r="MB57" s="54"/>
      <c r="MC57" s="54"/>
      <c r="MD57" s="54"/>
      <c r="ME57" s="54"/>
      <c r="MF57" s="54"/>
      <c r="MG57" s="54"/>
      <c r="MH57" s="54"/>
      <c r="MI57" s="54"/>
      <c r="MJ57" s="54"/>
      <c r="MK57" s="54"/>
      <c r="ML57" s="54"/>
      <c r="MM57" s="54"/>
      <c r="MN57" s="54"/>
      <c r="MO57" s="54"/>
      <c r="MP57" s="54"/>
      <c r="MQ57" s="54"/>
      <c r="MR57" s="54"/>
      <c r="MS57" s="54"/>
      <c r="MT57" s="54"/>
      <c r="MU57" s="54"/>
      <c r="MV57" s="54"/>
      <c r="MW57" s="54"/>
      <c r="MX57" s="54"/>
      <c r="MY57" s="54"/>
      <c r="MZ57" s="54"/>
      <c r="NA57" s="54"/>
      <c r="NB57" s="54"/>
      <c r="NC57" s="54"/>
      <c r="ND57" s="54"/>
      <c r="NE57" s="54"/>
      <c r="NF57" s="54"/>
      <c r="NG57" s="54"/>
      <c r="NH57" s="54"/>
      <c r="NI57" s="54"/>
      <c r="NJ57" s="54"/>
      <c r="NK57" s="54"/>
      <c r="NL57" s="54"/>
      <c r="NM57" s="54"/>
      <c r="NN57" s="54"/>
      <c r="NO57" s="54"/>
      <c r="NP57" s="54"/>
      <c r="NQ57" s="54"/>
      <c r="NR57" s="54"/>
      <c r="NS57" s="54"/>
      <c r="NT57" s="54"/>
      <c r="NU57" s="54"/>
      <c r="NV57" s="54"/>
      <c r="NW57" s="54"/>
      <c r="NX57" s="54"/>
      <c r="NY57" s="54"/>
      <c r="NZ57" s="54"/>
      <c r="OA57" s="54"/>
      <c r="OB57" s="54"/>
      <c r="OC57" s="54"/>
      <c r="OD57" s="54"/>
      <c r="OE57" s="54"/>
      <c r="OF57" s="54"/>
      <c r="OG57" s="54"/>
      <c r="OH57" s="54"/>
      <c r="OI57" s="54"/>
      <c r="OJ57" s="54"/>
      <c r="OK57" s="54"/>
      <c r="OL57" s="54"/>
      <c r="OM57" s="54"/>
      <c r="ON57" s="54"/>
      <c r="OO57" s="54"/>
      <c r="OP57" s="54"/>
      <c r="OQ57" s="54"/>
      <c r="OR57" s="54"/>
      <c r="OS57" s="54"/>
      <c r="OT57" s="54"/>
      <c r="OU57" s="54"/>
      <c r="OV57" s="54"/>
      <c r="OW57" s="54"/>
      <c r="OX57" s="54"/>
      <c r="OY57" s="54"/>
      <c r="OZ57" s="54"/>
      <c r="PA57" s="54"/>
      <c r="PB57" s="54"/>
      <c r="PC57" s="54"/>
      <c r="PD57" s="54"/>
      <c r="PE57" s="54"/>
      <c r="PF57" s="54"/>
      <c r="PG57" s="54"/>
      <c r="PH57" s="54"/>
      <c r="PI57" s="54"/>
      <c r="PJ57" s="54"/>
      <c r="PK57" s="54"/>
      <c r="PL57" s="54"/>
      <c r="PM57" s="54"/>
      <c r="PN57" s="54"/>
      <c r="PO57" s="54"/>
      <c r="PP57" s="54"/>
      <c r="PQ57" s="54"/>
      <c r="PR57" s="54"/>
      <c r="PS57" s="54"/>
      <c r="PT57" s="54"/>
      <c r="PU57" s="54"/>
      <c r="PV57" s="54"/>
      <c r="PW57" s="54"/>
      <c r="PX57" s="54"/>
      <c r="PY57" s="54"/>
      <c r="PZ57" s="54"/>
      <c r="QA57" s="54"/>
      <c r="QB57" s="54"/>
      <c r="QC57" s="54"/>
      <c r="QD57" s="54"/>
      <c r="QE57" s="54"/>
    </row>
    <row r="58" spans="2:447" s="4" customFormat="1" ht="16.8" customHeight="1" x14ac:dyDescent="0.3">
      <c r="B58" s="112"/>
      <c r="C58" s="67" t="s">
        <v>0</v>
      </c>
      <c r="D58" s="85" t="s">
        <v>163</v>
      </c>
      <c r="E58" s="182"/>
      <c r="F58" s="183"/>
      <c r="G58" s="101" t="s">
        <v>0</v>
      </c>
      <c r="H58" s="112" t="s">
        <v>0</v>
      </c>
      <c r="I58" s="112" t="s">
        <v>0</v>
      </c>
      <c r="J58" s="83" t="s">
        <v>0</v>
      </c>
      <c r="K58" s="83" t="s">
        <v>0</v>
      </c>
      <c r="L58" s="83" t="s">
        <v>0</v>
      </c>
      <c r="M58" s="101" t="s">
        <v>0</v>
      </c>
      <c r="N58" s="276" t="s">
        <v>0</v>
      </c>
      <c r="O58" s="287" t="s">
        <v>0</v>
      </c>
      <c r="P58" s="127" t="s">
        <v>0</v>
      </c>
      <c r="Q58" s="298" t="s">
        <v>0</v>
      </c>
      <c r="R58" s="5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  <c r="IW58" s="52"/>
      <c r="IX58" s="52"/>
      <c r="IY58" s="52"/>
      <c r="IZ58" s="52"/>
      <c r="JA58" s="52"/>
      <c r="JB58" s="52"/>
      <c r="JC58" s="52"/>
      <c r="JD58" s="52"/>
      <c r="JE58" s="52"/>
      <c r="JF58" s="52"/>
      <c r="JG58" s="52"/>
      <c r="JH58" s="52"/>
      <c r="JI58" s="52"/>
      <c r="JJ58" s="52"/>
      <c r="JK58" s="52"/>
      <c r="JL58" s="52"/>
      <c r="JM58" s="52"/>
      <c r="JN58" s="52"/>
      <c r="JO58" s="52"/>
      <c r="JP58" s="52"/>
      <c r="JQ58" s="52"/>
      <c r="JR58" s="52"/>
      <c r="JS58" s="52"/>
      <c r="JT58" s="52"/>
      <c r="JU58" s="52"/>
      <c r="JV58" s="52"/>
      <c r="JW58" s="52"/>
      <c r="JX58" s="52"/>
      <c r="JY58" s="52"/>
      <c r="JZ58" s="52"/>
      <c r="KA58" s="52"/>
      <c r="KB58" s="52"/>
      <c r="KC58" s="52"/>
      <c r="KD58" s="52"/>
      <c r="KE58" s="52"/>
      <c r="KF58" s="52"/>
      <c r="KG58" s="52"/>
      <c r="KH58" s="52"/>
      <c r="KI58" s="52"/>
      <c r="KJ58" s="52"/>
      <c r="KK58" s="52"/>
      <c r="KL58" s="52"/>
      <c r="KM58" s="52"/>
      <c r="KN58" s="52"/>
      <c r="KO58" s="52"/>
      <c r="KP58" s="52"/>
      <c r="KQ58" s="52"/>
      <c r="KR58" s="52"/>
      <c r="KS58" s="52"/>
      <c r="KT58" s="52"/>
      <c r="KU58" s="52"/>
      <c r="KV58" s="52"/>
      <c r="KW58" s="52"/>
      <c r="KX58" s="52"/>
      <c r="KY58" s="52"/>
      <c r="KZ58" s="52"/>
      <c r="LA58" s="52"/>
      <c r="LB58" s="52"/>
      <c r="LC58" s="52"/>
      <c r="LD58" s="52"/>
      <c r="LE58" s="52"/>
      <c r="LF58" s="52"/>
      <c r="LG58" s="52"/>
      <c r="LH58" s="52"/>
      <c r="LI58" s="52"/>
      <c r="LJ58" s="52"/>
      <c r="LK58" s="52"/>
      <c r="LL58" s="52"/>
      <c r="LM58" s="52"/>
      <c r="LN58" s="52"/>
      <c r="LO58" s="52"/>
      <c r="LP58" s="52"/>
      <c r="LQ58" s="52"/>
      <c r="LR58" s="52"/>
      <c r="LS58" s="52"/>
      <c r="LT58" s="52"/>
      <c r="LU58" s="52"/>
      <c r="LV58" s="52"/>
      <c r="LW58" s="52"/>
      <c r="LX58" s="52"/>
      <c r="LY58" s="52"/>
      <c r="LZ58" s="52"/>
      <c r="MA58" s="52"/>
      <c r="MB58" s="52"/>
      <c r="MC58" s="52"/>
      <c r="MD58" s="52"/>
      <c r="ME58" s="52"/>
      <c r="MF58" s="52"/>
      <c r="MG58" s="52"/>
      <c r="MH58" s="52"/>
      <c r="MI58" s="52"/>
      <c r="MJ58" s="52"/>
      <c r="MK58" s="52"/>
      <c r="ML58" s="52"/>
      <c r="MM58" s="52"/>
      <c r="MN58" s="52"/>
      <c r="MO58" s="52"/>
      <c r="MP58" s="52"/>
      <c r="MQ58" s="52"/>
      <c r="MR58" s="52"/>
      <c r="MS58" s="52"/>
      <c r="MT58" s="52"/>
      <c r="MU58" s="52"/>
      <c r="MV58" s="52"/>
      <c r="MW58" s="52"/>
      <c r="MX58" s="52"/>
      <c r="MY58" s="52"/>
      <c r="MZ58" s="52"/>
      <c r="NA58" s="52"/>
      <c r="NB58" s="52"/>
      <c r="NC58" s="52"/>
      <c r="ND58" s="52"/>
      <c r="NE58" s="52"/>
      <c r="NF58" s="52"/>
      <c r="NG58" s="52"/>
      <c r="NH58" s="52"/>
      <c r="NI58" s="52"/>
      <c r="NJ58" s="52"/>
      <c r="NK58" s="52"/>
      <c r="NL58" s="52"/>
      <c r="NM58" s="52"/>
      <c r="NN58" s="52"/>
      <c r="NO58" s="52"/>
      <c r="NP58" s="52"/>
      <c r="NQ58" s="52"/>
      <c r="NR58" s="52"/>
      <c r="NS58" s="52"/>
      <c r="NT58" s="52"/>
      <c r="NU58" s="52"/>
      <c r="NV58" s="52"/>
      <c r="NW58" s="52"/>
      <c r="NX58" s="52"/>
      <c r="NY58" s="52"/>
      <c r="NZ58" s="52"/>
      <c r="OA58" s="52"/>
      <c r="OB58" s="52"/>
      <c r="OC58" s="52"/>
      <c r="OD58" s="52"/>
      <c r="OE58" s="52"/>
      <c r="OF58" s="52"/>
      <c r="OG58" s="52"/>
      <c r="OH58" s="52"/>
      <c r="OI58" s="52"/>
      <c r="OJ58" s="52"/>
      <c r="OK58" s="52"/>
      <c r="OL58" s="52"/>
      <c r="OM58" s="52"/>
      <c r="ON58" s="52"/>
      <c r="OO58" s="52"/>
      <c r="OP58" s="52"/>
      <c r="OQ58" s="52"/>
      <c r="OR58" s="52"/>
      <c r="OS58" s="52"/>
      <c r="OT58" s="52"/>
      <c r="OU58" s="52"/>
      <c r="OV58" s="52"/>
      <c r="OW58" s="52"/>
      <c r="OX58" s="52"/>
      <c r="OY58" s="52"/>
      <c r="OZ58" s="52"/>
      <c r="PA58" s="52"/>
      <c r="PB58" s="52"/>
      <c r="PC58" s="52"/>
      <c r="PD58" s="52"/>
      <c r="PE58" s="52"/>
      <c r="PF58" s="52"/>
      <c r="PG58" s="52"/>
      <c r="PH58" s="52"/>
      <c r="PI58" s="52"/>
      <c r="PJ58" s="52"/>
      <c r="PK58" s="52"/>
      <c r="PL58" s="52"/>
      <c r="PM58" s="52"/>
      <c r="PN58" s="52"/>
      <c r="PO58" s="52"/>
      <c r="PP58" s="52"/>
      <c r="PQ58" s="52"/>
      <c r="PR58" s="52"/>
      <c r="PS58" s="52"/>
      <c r="PT58" s="52"/>
      <c r="PU58" s="52"/>
      <c r="PV58" s="52"/>
      <c r="PW58" s="52"/>
      <c r="PX58" s="52"/>
      <c r="PY58" s="52"/>
      <c r="PZ58" s="52"/>
      <c r="QA58" s="52"/>
      <c r="QB58" s="52"/>
      <c r="QC58" s="52"/>
      <c r="QD58" s="52"/>
      <c r="QE58" s="52"/>
    </row>
    <row r="59" spans="2:447" s="4" customFormat="1" ht="16.8" customHeight="1" thickBot="1" x14ac:dyDescent="0.35">
      <c r="B59" s="227">
        <v>31</v>
      </c>
      <c r="C59" s="70" t="s">
        <v>9</v>
      </c>
      <c r="D59" s="93" t="s">
        <v>164</v>
      </c>
      <c r="E59" s="186" t="s">
        <v>76</v>
      </c>
      <c r="F59" s="190" t="s">
        <v>282</v>
      </c>
      <c r="G59" s="106" t="s">
        <v>10</v>
      </c>
      <c r="H59" s="116" t="s">
        <v>272</v>
      </c>
      <c r="I59" s="116">
        <v>14</v>
      </c>
      <c r="J59" s="26">
        <v>48</v>
      </c>
      <c r="K59" s="26">
        <v>6</v>
      </c>
      <c r="L59" s="26">
        <v>8</v>
      </c>
      <c r="M59" s="76">
        <f t="shared" ref="M59" si="23">I59*J59</f>
        <v>672</v>
      </c>
      <c r="N59" s="277">
        <v>5907809284004</v>
      </c>
      <c r="O59" s="286">
        <f t="shared" ref="O59" si="24">IFERROR(P59*I59,"-")</f>
        <v>0</v>
      </c>
      <c r="P59" s="120">
        <v>0</v>
      </c>
      <c r="Q59" s="304">
        <f>IFERROR(P59/J59,"-")</f>
        <v>0</v>
      </c>
      <c r="R59" s="5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  <c r="IW59" s="52"/>
      <c r="IX59" s="52"/>
      <c r="IY59" s="52"/>
      <c r="IZ59" s="52"/>
      <c r="JA59" s="52"/>
      <c r="JB59" s="52"/>
      <c r="JC59" s="52"/>
      <c r="JD59" s="52"/>
      <c r="JE59" s="52"/>
      <c r="JF59" s="52"/>
      <c r="JG59" s="52"/>
      <c r="JH59" s="52"/>
      <c r="JI59" s="52"/>
      <c r="JJ59" s="52"/>
      <c r="JK59" s="52"/>
      <c r="JL59" s="52"/>
      <c r="JM59" s="52"/>
      <c r="JN59" s="52"/>
      <c r="JO59" s="52"/>
      <c r="JP59" s="52"/>
      <c r="JQ59" s="52"/>
      <c r="JR59" s="52"/>
      <c r="JS59" s="52"/>
      <c r="JT59" s="52"/>
      <c r="JU59" s="52"/>
      <c r="JV59" s="52"/>
      <c r="JW59" s="52"/>
      <c r="JX59" s="52"/>
      <c r="JY59" s="52"/>
      <c r="JZ59" s="52"/>
      <c r="KA59" s="52"/>
      <c r="KB59" s="52"/>
      <c r="KC59" s="52"/>
      <c r="KD59" s="52"/>
      <c r="KE59" s="52"/>
      <c r="KF59" s="52"/>
      <c r="KG59" s="52"/>
      <c r="KH59" s="52"/>
      <c r="KI59" s="52"/>
      <c r="KJ59" s="52"/>
      <c r="KK59" s="52"/>
      <c r="KL59" s="52"/>
      <c r="KM59" s="52"/>
      <c r="KN59" s="52"/>
      <c r="KO59" s="52"/>
      <c r="KP59" s="52"/>
      <c r="KQ59" s="52"/>
      <c r="KR59" s="52"/>
      <c r="KS59" s="52"/>
      <c r="KT59" s="52"/>
      <c r="KU59" s="52"/>
      <c r="KV59" s="52"/>
      <c r="KW59" s="52"/>
      <c r="KX59" s="52"/>
      <c r="KY59" s="52"/>
      <c r="KZ59" s="52"/>
      <c r="LA59" s="52"/>
      <c r="LB59" s="52"/>
      <c r="LC59" s="52"/>
      <c r="LD59" s="52"/>
      <c r="LE59" s="52"/>
      <c r="LF59" s="52"/>
      <c r="LG59" s="52"/>
      <c r="LH59" s="52"/>
      <c r="LI59" s="52"/>
      <c r="LJ59" s="52"/>
      <c r="LK59" s="52"/>
      <c r="LL59" s="52"/>
      <c r="LM59" s="52"/>
      <c r="LN59" s="52"/>
      <c r="LO59" s="52"/>
      <c r="LP59" s="52"/>
      <c r="LQ59" s="52"/>
      <c r="LR59" s="52"/>
      <c r="LS59" s="52"/>
      <c r="LT59" s="52"/>
      <c r="LU59" s="52"/>
      <c r="LV59" s="52"/>
      <c r="LW59" s="52"/>
      <c r="LX59" s="52"/>
      <c r="LY59" s="52"/>
      <c r="LZ59" s="52"/>
      <c r="MA59" s="52"/>
      <c r="MB59" s="52"/>
      <c r="MC59" s="52"/>
      <c r="MD59" s="52"/>
      <c r="ME59" s="52"/>
      <c r="MF59" s="52"/>
      <c r="MG59" s="52"/>
      <c r="MH59" s="52"/>
      <c r="MI59" s="52"/>
      <c r="MJ59" s="52"/>
      <c r="MK59" s="52"/>
      <c r="ML59" s="52"/>
      <c r="MM59" s="52"/>
      <c r="MN59" s="52"/>
      <c r="MO59" s="52"/>
      <c r="MP59" s="52"/>
      <c r="MQ59" s="52"/>
      <c r="MR59" s="52"/>
      <c r="MS59" s="52"/>
      <c r="MT59" s="52"/>
      <c r="MU59" s="52"/>
      <c r="MV59" s="52"/>
      <c r="MW59" s="52"/>
      <c r="MX59" s="52"/>
      <c r="MY59" s="52"/>
      <c r="MZ59" s="52"/>
      <c r="NA59" s="52"/>
      <c r="NB59" s="52"/>
      <c r="NC59" s="52"/>
      <c r="ND59" s="52"/>
      <c r="NE59" s="52"/>
      <c r="NF59" s="52"/>
      <c r="NG59" s="52"/>
      <c r="NH59" s="52"/>
      <c r="NI59" s="52"/>
      <c r="NJ59" s="52"/>
      <c r="NK59" s="52"/>
      <c r="NL59" s="52"/>
      <c r="NM59" s="52"/>
      <c r="NN59" s="52"/>
      <c r="NO59" s="52"/>
      <c r="NP59" s="52"/>
      <c r="NQ59" s="52"/>
      <c r="NR59" s="52"/>
      <c r="NS59" s="52"/>
      <c r="NT59" s="52"/>
      <c r="NU59" s="52"/>
      <c r="NV59" s="52"/>
      <c r="NW59" s="52"/>
      <c r="NX59" s="52"/>
      <c r="NY59" s="52"/>
      <c r="NZ59" s="52"/>
      <c r="OA59" s="52"/>
      <c r="OB59" s="52"/>
      <c r="OC59" s="52"/>
      <c r="OD59" s="52"/>
      <c r="OE59" s="52"/>
      <c r="OF59" s="52"/>
      <c r="OG59" s="52"/>
      <c r="OH59" s="52"/>
      <c r="OI59" s="52"/>
      <c r="OJ59" s="52"/>
      <c r="OK59" s="52"/>
      <c r="OL59" s="52"/>
      <c r="OM59" s="52"/>
      <c r="ON59" s="52"/>
      <c r="OO59" s="52"/>
      <c r="OP59" s="52"/>
      <c r="OQ59" s="52"/>
      <c r="OR59" s="52"/>
      <c r="OS59" s="52"/>
      <c r="OT59" s="52"/>
      <c r="OU59" s="52"/>
      <c r="OV59" s="52"/>
      <c r="OW59" s="52"/>
      <c r="OX59" s="52"/>
      <c r="OY59" s="52"/>
      <c r="OZ59" s="52"/>
      <c r="PA59" s="52"/>
      <c r="PB59" s="52"/>
      <c r="PC59" s="52"/>
      <c r="PD59" s="52"/>
      <c r="PE59" s="52"/>
      <c r="PF59" s="52"/>
      <c r="PG59" s="52"/>
      <c r="PH59" s="52"/>
      <c r="PI59" s="52"/>
      <c r="PJ59" s="52"/>
      <c r="PK59" s="52"/>
      <c r="PL59" s="52"/>
      <c r="PM59" s="52"/>
      <c r="PN59" s="52"/>
      <c r="PO59" s="52"/>
      <c r="PP59" s="52"/>
      <c r="PQ59" s="52"/>
      <c r="PR59" s="52"/>
      <c r="PS59" s="52"/>
      <c r="PT59" s="52"/>
      <c r="PU59" s="52"/>
      <c r="PV59" s="52"/>
      <c r="PW59" s="52"/>
      <c r="PX59" s="52"/>
      <c r="PY59" s="52"/>
      <c r="PZ59" s="52"/>
      <c r="QA59" s="52"/>
      <c r="QB59" s="52"/>
      <c r="QC59" s="52"/>
      <c r="QD59" s="52"/>
      <c r="QE59" s="52"/>
    </row>
    <row r="60" spans="2:447" s="4" customFormat="1" ht="16.8" customHeight="1" x14ac:dyDescent="0.3">
      <c r="B60" s="226"/>
      <c r="C60" s="94" t="s">
        <v>0</v>
      </c>
      <c r="D60" s="95" t="s">
        <v>165</v>
      </c>
      <c r="E60" s="180"/>
      <c r="F60" s="181"/>
      <c r="G60" s="102" t="s">
        <v>0</v>
      </c>
      <c r="H60" s="113" t="s">
        <v>0</v>
      </c>
      <c r="I60" s="113" t="s">
        <v>0</v>
      </c>
      <c r="J60" s="84" t="s">
        <v>0</v>
      </c>
      <c r="K60" s="84" t="s">
        <v>0</v>
      </c>
      <c r="L60" s="84" t="s">
        <v>0</v>
      </c>
      <c r="M60" s="102" t="s">
        <v>0</v>
      </c>
      <c r="N60" s="278"/>
      <c r="O60" s="288" t="s">
        <v>0</v>
      </c>
      <c r="P60" s="128" t="s">
        <v>0</v>
      </c>
      <c r="Q60" s="299" t="s">
        <v>0</v>
      </c>
      <c r="R60" s="51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  <c r="IW60" s="52"/>
      <c r="IX60" s="52"/>
      <c r="IY60" s="52"/>
      <c r="IZ60" s="52"/>
      <c r="JA60" s="52"/>
      <c r="JB60" s="52"/>
      <c r="JC60" s="52"/>
      <c r="JD60" s="52"/>
      <c r="JE60" s="52"/>
      <c r="JF60" s="52"/>
      <c r="JG60" s="52"/>
      <c r="JH60" s="52"/>
      <c r="JI60" s="52"/>
      <c r="JJ60" s="52"/>
      <c r="JK60" s="52"/>
      <c r="JL60" s="52"/>
      <c r="JM60" s="52"/>
      <c r="JN60" s="52"/>
      <c r="JO60" s="52"/>
      <c r="JP60" s="52"/>
      <c r="JQ60" s="52"/>
      <c r="JR60" s="52"/>
      <c r="JS60" s="52"/>
      <c r="JT60" s="52"/>
      <c r="JU60" s="52"/>
      <c r="JV60" s="52"/>
      <c r="JW60" s="52"/>
      <c r="JX60" s="52"/>
      <c r="JY60" s="52"/>
      <c r="JZ60" s="52"/>
      <c r="KA60" s="52"/>
      <c r="KB60" s="52"/>
      <c r="KC60" s="52"/>
      <c r="KD60" s="52"/>
      <c r="KE60" s="52"/>
      <c r="KF60" s="52"/>
      <c r="KG60" s="52"/>
      <c r="KH60" s="52"/>
      <c r="KI60" s="52"/>
      <c r="KJ60" s="52"/>
      <c r="KK60" s="52"/>
      <c r="KL60" s="52"/>
      <c r="KM60" s="52"/>
      <c r="KN60" s="52"/>
      <c r="KO60" s="52"/>
      <c r="KP60" s="52"/>
      <c r="KQ60" s="52"/>
      <c r="KR60" s="52"/>
      <c r="KS60" s="52"/>
      <c r="KT60" s="52"/>
      <c r="KU60" s="52"/>
      <c r="KV60" s="52"/>
      <c r="KW60" s="52"/>
      <c r="KX60" s="52"/>
      <c r="KY60" s="52"/>
      <c r="KZ60" s="52"/>
      <c r="LA60" s="52"/>
      <c r="LB60" s="52"/>
      <c r="LC60" s="52"/>
      <c r="LD60" s="52"/>
      <c r="LE60" s="52"/>
      <c r="LF60" s="52"/>
      <c r="LG60" s="52"/>
      <c r="LH60" s="52"/>
      <c r="LI60" s="52"/>
      <c r="LJ60" s="52"/>
      <c r="LK60" s="52"/>
      <c r="LL60" s="52"/>
      <c r="LM60" s="52"/>
      <c r="LN60" s="52"/>
      <c r="LO60" s="52"/>
      <c r="LP60" s="52"/>
      <c r="LQ60" s="52"/>
      <c r="LR60" s="52"/>
      <c r="LS60" s="52"/>
      <c r="LT60" s="52"/>
      <c r="LU60" s="52"/>
      <c r="LV60" s="52"/>
      <c r="LW60" s="52"/>
      <c r="LX60" s="52"/>
      <c r="LY60" s="52"/>
      <c r="LZ60" s="52"/>
      <c r="MA60" s="52"/>
      <c r="MB60" s="52"/>
      <c r="MC60" s="52"/>
      <c r="MD60" s="52"/>
      <c r="ME60" s="52"/>
      <c r="MF60" s="52"/>
      <c r="MG60" s="52"/>
      <c r="MH60" s="52"/>
      <c r="MI60" s="52"/>
      <c r="MJ60" s="52"/>
      <c r="MK60" s="52"/>
      <c r="ML60" s="52"/>
      <c r="MM60" s="52"/>
      <c r="MN60" s="52"/>
      <c r="MO60" s="52"/>
      <c r="MP60" s="52"/>
      <c r="MQ60" s="52"/>
      <c r="MR60" s="52"/>
      <c r="MS60" s="52"/>
      <c r="MT60" s="52"/>
      <c r="MU60" s="52"/>
      <c r="MV60" s="52"/>
      <c r="MW60" s="52"/>
      <c r="MX60" s="52"/>
      <c r="MY60" s="52"/>
      <c r="MZ60" s="52"/>
      <c r="NA60" s="52"/>
      <c r="NB60" s="52"/>
      <c r="NC60" s="52"/>
      <c r="ND60" s="52"/>
      <c r="NE60" s="52"/>
      <c r="NF60" s="52"/>
      <c r="NG60" s="52"/>
      <c r="NH60" s="52"/>
      <c r="NI60" s="52"/>
      <c r="NJ60" s="52"/>
      <c r="NK60" s="52"/>
      <c r="NL60" s="52"/>
      <c r="NM60" s="52"/>
      <c r="NN60" s="52"/>
      <c r="NO60" s="52"/>
      <c r="NP60" s="52"/>
      <c r="NQ60" s="52"/>
      <c r="NR60" s="52"/>
      <c r="NS60" s="52"/>
      <c r="NT60" s="52"/>
      <c r="NU60" s="52"/>
      <c r="NV60" s="52"/>
      <c r="NW60" s="52"/>
      <c r="NX60" s="52"/>
      <c r="NY60" s="52"/>
      <c r="NZ60" s="52"/>
      <c r="OA60" s="52"/>
      <c r="OB60" s="52"/>
      <c r="OC60" s="52"/>
      <c r="OD60" s="52"/>
      <c r="OE60" s="52"/>
      <c r="OF60" s="52"/>
      <c r="OG60" s="52"/>
      <c r="OH60" s="52"/>
      <c r="OI60" s="52"/>
      <c r="OJ60" s="52"/>
      <c r="OK60" s="52"/>
      <c r="OL60" s="52"/>
      <c r="OM60" s="52"/>
      <c r="ON60" s="52"/>
      <c r="OO60" s="52"/>
      <c r="OP60" s="52"/>
      <c r="OQ60" s="52"/>
      <c r="OR60" s="52"/>
      <c r="OS60" s="52"/>
      <c r="OT60" s="52"/>
      <c r="OU60" s="52"/>
      <c r="OV60" s="52"/>
      <c r="OW60" s="52"/>
      <c r="OX60" s="52"/>
      <c r="OY60" s="52"/>
      <c r="OZ60" s="52"/>
      <c r="PA60" s="52"/>
      <c r="PB60" s="52"/>
      <c r="PC60" s="52"/>
      <c r="PD60" s="52"/>
      <c r="PE60" s="52"/>
      <c r="PF60" s="52"/>
      <c r="PG60" s="52"/>
      <c r="PH60" s="52"/>
      <c r="PI60" s="52"/>
      <c r="PJ60" s="52"/>
      <c r="PK60" s="52"/>
      <c r="PL60" s="52"/>
      <c r="PM60" s="52"/>
      <c r="PN60" s="52"/>
      <c r="PO60" s="52"/>
      <c r="PP60" s="52"/>
      <c r="PQ60" s="52"/>
      <c r="PR60" s="52"/>
      <c r="PS60" s="52"/>
      <c r="PT60" s="52"/>
      <c r="PU60" s="52"/>
      <c r="PV60" s="52"/>
      <c r="PW60" s="52"/>
      <c r="PX60" s="52"/>
      <c r="PY60" s="52"/>
      <c r="PZ60" s="52"/>
      <c r="QA60" s="52"/>
      <c r="QB60" s="52"/>
      <c r="QC60" s="52"/>
      <c r="QD60" s="52"/>
      <c r="QE60" s="52"/>
    </row>
    <row r="61" spans="2:447" s="4" customFormat="1" ht="16.8" customHeight="1" x14ac:dyDescent="0.3">
      <c r="B61" s="112"/>
      <c r="C61" s="67" t="s">
        <v>0</v>
      </c>
      <c r="D61" s="85" t="s">
        <v>166</v>
      </c>
      <c r="E61" s="182"/>
      <c r="F61" s="183"/>
      <c r="G61" s="101" t="s">
        <v>0</v>
      </c>
      <c r="H61" s="112" t="s">
        <v>0</v>
      </c>
      <c r="I61" s="112" t="s">
        <v>0</v>
      </c>
      <c r="J61" s="83" t="s">
        <v>0</v>
      </c>
      <c r="K61" s="83" t="s">
        <v>0</v>
      </c>
      <c r="L61" s="83" t="s">
        <v>0</v>
      </c>
      <c r="M61" s="101" t="s">
        <v>0</v>
      </c>
      <c r="N61" s="276"/>
      <c r="O61" s="287" t="s">
        <v>0</v>
      </c>
      <c r="P61" s="127" t="s">
        <v>0</v>
      </c>
      <c r="Q61" s="298" t="s">
        <v>0</v>
      </c>
      <c r="R61" s="51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  <c r="IW61" s="52"/>
      <c r="IX61" s="52"/>
      <c r="IY61" s="52"/>
      <c r="IZ61" s="52"/>
      <c r="JA61" s="52"/>
      <c r="JB61" s="52"/>
      <c r="JC61" s="52"/>
      <c r="JD61" s="52"/>
      <c r="JE61" s="52"/>
      <c r="JF61" s="52"/>
      <c r="JG61" s="52"/>
      <c r="JH61" s="52"/>
      <c r="JI61" s="52"/>
      <c r="JJ61" s="52"/>
      <c r="JK61" s="52"/>
      <c r="JL61" s="52"/>
      <c r="JM61" s="52"/>
      <c r="JN61" s="52"/>
      <c r="JO61" s="52"/>
      <c r="JP61" s="52"/>
      <c r="JQ61" s="52"/>
      <c r="JR61" s="52"/>
      <c r="JS61" s="52"/>
      <c r="JT61" s="52"/>
      <c r="JU61" s="52"/>
      <c r="JV61" s="52"/>
      <c r="JW61" s="52"/>
      <c r="JX61" s="52"/>
      <c r="JY61" s="52"/>
      <c r="JZ61" s="52"/>
      <c r="KA61" s="52"/>
      <c r="KB61" s="52"/>
      <c r="KC61" s="52"/>
      <c r="KD61" s="52"/>
      <c r="KE61" s="52"/>
      <c r="KF61" s="52"/>
      <c r="KG61" s="52"/>
      <c r="KH61" s="52"/>
      <c r="KI61" s="52"/>
      <c r="KJ61" s="52"/>
      <c r="KK61" s="52"/>
      <c r="KL61" s="52"/>
      <c r="KM61" s="52"/>
      <c r="KN61" s="52"/>
      <c r="KO61" s="52"/>
      <c r="KP61" s="52"/>
      <c r="KQ61" s="52"/>
      <c r="KR61" s="52"/>
      <c r="KS61" s="52"/>
      <c r="KT61" s="52"/>
      <c r="KU61" s="52"/>
      <c r="KV61" s="52"/>
      <c r="KW61" s="52"/>
      <c r="KX61" s="52"/>
      <c r="KY61" s="52"/>
      <c r="KZ61" s="52"/>
      <c r="LA61" s="52"/>
      <c r="LB61" s="52"/>
      <c r="LC61" s="52"/>
      <c r="LD61" s="52"/>
      <c r="LE61" s="52"/>
      <c r="LF61" s="52"/>
      <c r="LG61" s="52"/>
      <c r="LH61" s="52"/>
      <c r="LI61" s="52"/>
      <c r="LJ61" s="52"/>
      <c r="LK61" s="52"/>
      <c r="LL61" s="52"/>
      <c r="LM61" s="52"/>
      <c r="LN61" s="52"/>
      <c r="LO61" s="52"/>
      <c r="LP61" s="52"/>
      <c r="LQ61" s="52"/>
      <c r="LR61" s="52"/>
      <c r="LS61" s="52"/>
      <c r="LT61" s="52"/>
      <c r="LU61" s="52"/>
      <c r="LV61" s="52"/>
      <c r="LW61" s="52"/>
      <c r="LX61" s="52"/>
      <c r="LY61" s="52"/>
      <c r="LZ61" s="52"/>
      <c r="MA61" s="52"/>
      <c r="MB61" s="52"/>
      <c r="MC61" s="52"/>
      <c r="MD61" s="52"/>
      <c r="ME61" s="52"/>
      <c r="MF61" s="52"/>
      <c r="MG61" s="52"/>
      <c r="MH61" s="52"/>
      <c r="MI61" s="52"/>
      <c r="MJ61" s="52"/>
      <c r="MK61" s="52"/>
      <c r="ML61" s="52"/>
      <c r="MM61" s="52"/>
      <c r="MN61" s="52"/>
      <c r="MO61" s="52"/>
      <c r="MP61" s="52"/>
      <c r="MQ61" s="52"/>
      <c r="MR61" s="52"/>
      <c r="MS61" s="52"/>
      <c r="MT61" s="52"/>
      <c r="MU61" s="52"/>
      <c r="MV61" s="52"/>
      <c r="MW61" s="52"/>
      <c r="MX61" s="52"/>
      <c r="MY61" s="52"/>
      <c r="MZ61" s="52"/>
      <c r="NA61" s="52"/>
      <c r="NB61" s="52"/>
      <c r="NC61" s="52"/>
      <c r="ND61" s="52"/>
      <c r="NE61" s="52"/>
      <c r="NF61" s="52"/>
      <c r="NG61" s="52"/>
      <c r="NH61" s="52"/>
      <c r="NI61" s="52"/>
      <c r="NJ61" s="52"/>
      <c r="NK61" s="52"/>
      <c r="NL61" s="52"/>
      <c r="NM61" s="52"/>
      <c r="NN61" s="52"/>
      <c r="NO61" s="52"/>
      <c r="NP61" s="52"/>
      <c r="NQ61" s="52"/>
      <c r="NR61" s="52"/>
      <c r="NS61" s="52"/>
      <c r="NT61" s="52"/>
      <c r="NU61" s="52"/>
      <c r="NV61" s="52"/>
      <c r="NW61" s="52"/>
      <c r="NX61" s="52"/>
      <c r="NY61" s="52"/>
      <c r="NZ61" s="52"/>
      <c r="OA61" s="52"/>
      <c r="OB61" s="52"/>
      <c r="OC61" s="52"/>
      <c r="OD61" s="52"/>
      <c r="OE61" s="52"/>
      <c r="OF61" s="52"/>
      <c r="OG61" s="52"/>
      <c r="OH61" s="52"/>
      <c r="OI61" s="52"/>
      <c r="OJ61" s="52"/>
      <c r="OK61" s="52"/>
      <c r="OL61" s="52"/>
      <c r="OM61" s="52"/>
      <c r="ON61" s="52"/>
      <c r="OO61" s="52"/>
      <c r="OP61" s="52"/>
      <c r="OQ61" s="52"/>
      <c r="OR61" s="52"/>
      <c r="OS61" s="52"/>
      <c r="OT61" s="52"/>
      <c r="OU61" s="52"/>
      <c r="OV61" s="52"/>
      <c r="OW61" s="52"/>
      <c r="OX61" s="52"/>
      <c r="OY61" s="52"/>
      <c r="OZ61" s="52"/>
      <c r="PA61" s="52"/>
      <c r="PB61" s="52"/>
      <c r="PC61" s="52"/>
      <c r="PD61" s="52"/>
      <c r="PE61" s="52"/>
      <c r="PF61" s="52"/>
      <c r="PG61" s="52"/>
      <c r="PH61" s="52"/>
      <c r="PI61" s="52"/>
      <c r="PJ61" s="52"/>
      <c r="PK61" s="52"/>
      <c r="PL61" s="52"/>
      <c r="PM61" s="52"/>
      <c r="PN61" s="52"/>
      <c r="PO61" s="52"/>
      <c r="PP61" s="52"/>
      <c r="PQ61" s="52"/>
      <c r="PR61" s="52"/>
      <c r="PS61" s="52"/>
      <c r="PT61" s="52"/>
      <c r="PU61" s="52"/>
      <c r="PV61" s="52"/>
      <c r="PW61" s="52"/>
      <c r="PX61" s="52"/>
      <c r="PY61" s="52"/>
      <c r="PZ61" s="52"/>
      <c r="QA61" s="52"/>
      <c r="QB61" s="52"/>
      <c r="QC61" s="52"/>
      <c r="QD61" s="52"/>
      <c r="QE61" s="52"/>
    </row>
    <row r="62" spans="2:447" s="4" customFormat="1" ht="16.8" customHeight="1" x14ac:dyDescent="0.3">
      <c r="B62" s="225">
        <v>32</v>
      </c>
      <c r="C62" s="66" t="s">
        <v>16</v>
      </c>
      <c r="D62" s="86" t="s">
        <v>167</v>
      </c>
      <c r="E62" s="184" t="s">
        <v>52</v>
      </c>
      <c r="F62" s="185" t="s">
        <v>284</v>
      </c>
      <c r="G62" s="105" t="s">
        <v>7</v>
      </c>
      <c r="H62" s="115" t="s">
        <v>252</v>
      </c>
      <c r="I62" s="115">
        <v>12</v>
      </c>
      <c r="J62" s="21">
        <v>180</v>
      </c>
      <c r="K62" s="21">
        <v>15</v>
      </c>
      <c r="L62" s="21">
        <v>12</v>
      </c>
      <c r="M62" s="75">
        <f t="shared" ref="M62:M64" si="25">I62*J62</f>
        <v>2160</v>
      </c>
      <c r="N62" s="269">
        <v>5900027351138</v>
      </c>
      <c r="O62" s="286">
        <f t="shared" ref="O62:O65" si="26">IFERROR(P62*I62,"-")</f>
        <v>0</v>
      </c>
      <c r="P62" s="119">
        <v>0</v>
      </c>
      <c r="Q62" s="297">
        <f t="shared" ref="Q62:Q65" si="27">IFERROR(P62/J62,"-")</f>
        <v>0</v>
      </c>
      <c r="R62" s="51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  <c r="IW62" s="52"/>
      <c r="IX62" s="52"/>
      <c r="IY62" s="52"/>
      <c r="IZ62" s="52"/>
      <c r="JA62" s="52"/>
      <c r="JB62" s="52"/>
      <c r="JC62" s="52"/>
      <c r="JD62" s="52"/>
      <c r="JE62" s="52"/>
      <c r="JF62" s="52"/>
      <c r="JG62" s="52"/>
      <c r="JH62" s="52"/>
      <c r="JI62" s="52"/>
      <c r="JJ62" s="52"/>
      <c r="JK62" s="52"/>
      <c r="JL62" s="52"/>
      <c r="JM62" s="52"/>
      <c r="JN62" s="52"/>
      <c r="JO62" s="52"/>
      <c r="JP62" s="52"/>
      <c r="JQ62" s="52"/>
      <c r="JR62" s="52"/>
      <c r="JS62" s="52"/>
      <c r="JT62" s="52"/>
      <c r="JU62" s="52"/>
      <c r="JV62" s="52"/>
      <c r="JW62" s="52"/>
      <c r="JX62" s="52"/>
      <c r="JY62" s="52"/>
      <c r="JZ62" s="52"/>
      <c r="KA62" s="52"/>
      <c r="KB62" s="52"/>
      <c r="KC62" s="52"/>
      <c r="KD62" s="52"/>
      <c r="KE62" s="52"/>
      <c r="KF62" s="52"/>
      <c r="KG62" s="52"/>
      <c r="KH62" s="52"/>
      <c r="KI62" s="52"/>
      <c r="KJ62" s="52"/>
      <c r="KK62" s="52"/>
      <c r="KL62" s="52"/>
      <c r="KM62" s="52"/>
      <c r="KN62" s="52"/>
      <c r="KO62" s="52"/>
      <c r="KP62" s="52"/>
      <c r="KQ62" s="52"/>
      <c r="KR62" s="52"/>
      <c r="KS62" s="52"/>
      <c r="KT62" s="52"/>
      <c r="KU62" s="52"/>
      <c r="KV62" s="52"/>
      <c r="KW62" s="52"/>
      <c r="KX62" s="52"/>
      <c r="KY62" s="52"/>
      <c r="KZ62" s="52"/>
      <c r="LA62" s="52"/>
      <c r="LB62" s="52"/>
      <c r="LC62" s="52"/>
      <c r="LD62" s="52"/>
      <c r="LE62" s="52"/>
      <c r="LF62" s="52"/>
      <c r="LG62" s="52"/>
      <c r="LH62" s="52"/>
      <c r="LI62" s="52"/>
      <c r="LJ62" s="52"/>
      <c r="LK62" s="52"/>
      <c r="LL62" s="52"/>
      <c r="LM62" s="52"/>
      <c r="LN62" s="52"/>
      <c r="LO62" s="52"/>
      <c r="LP62" s="52"/>
      <c r="LQ62" s="52"/>
      <c r="LR62" s="52"/>
      <c r="LS62" s="52"/>
      <c r="LT62" s="52"/>
      <c r="LU62" s="52"/>
      <c r="LV62" s="52"/>
      <c r="LW62" s="52"/>
      <c r="LX62" s="52"/>
      <c r="LY62" s="52"/>
      <c r="LZ62" s="52"/>
      <c r="MA62" s="52"/>
      <c r="MB62" s="52"/>
      <c r="MC62" s="52"/>
      <c r="MD62" s="52"/>
      <c r="ME62" s="52"/>
      <c r="MF62" s="52"/>
      <c r="MG62" s="52"/>
      <c r="MH62" s="52"/>
      <c r="MI62" s="52"/>
      <c r="MJ62" s="52"/>
      <c r="MK62" s="52"/>
      <c r="ML62" s="52"/>
      <c r="MM62" s="52"/>
      <c r="MN62" s="52"/>
      <c r="MO62" s="52"/>
      <c r="MP62" s="52"/>
      <c r="MQ62" s="52"/>
      <c r="MR62" s="52"/>
      <c r="MS62" s="52"/>
      <c r="MT62" s="52"/>
      <c r="MU62" s="52"/>
      <c r="MV62" s="52"/>
      <c r="MW62" s="52"/>
      <c r="MX62" s="52"/>
      <c r="MY62" s="52"/>
      <c r="MZ62" s="52"/>
      <c r="NA62" s="52"/>
      <c r="NB62" s="52"/>
      <c r="NC62" s="52"/>
      <c r="ND62" s="52"/>
      <c r="NE62" s="52"/>
      <c r="NF62" s="52"/>
      <c r="NG62" s="52"/>
      <c r="NH62" s="52"/>
      <c r="NI62" s="52"/>
      <c r="NJ62" s="52"/>
      <c r="NK62" s="52"/>
      <c r="NL62" s="52"/>
      <c r="NM62" s="52"/>
      <c r="NN62" s="52"/>
      <c r="NO62" s="52"/>
      <c r="NP62" s="52"/>
      <c r="NQ62" s="52"/>
      <c r="NR62" s="52"/>
      <c r="NS62" s="52"/>
      <c r="NT62" s="52"/>
      <c r="NU62" s="52"/>
      <c r="NV62" s="52"/>
      <c r="NW62" s="52"/>
      <c r="NX62" s="52"/>
      <c r="NY62" s="52"/>
      <c r="NZ62" s="52"/>
      <c r="OA62" s="52"/>
      <c r="OB62" s="52"/>
      <c r="OC62" s="52"/>
      <c r="OD62" s="52"/>
      <c r="OE62" s="52"/>
      <c r="OF62" s="52"/>
      <c r="OG62" s="52"/>
      <c r="OH62" s="52"/>
      <c r="OI62" s="52"/>
      <c r="OJ62" s="52"/>
      <c r="OK62" s="52"/>
      <c r="OL62" s="52"/>
      <c r="OM62" s="52"/>
      <c r="ON62" s="52"/>
      <c r="OO62" s="52"/>
      <c r="OP62" s="52"/>
      <c r="OQ62" s="52"/>
      <c r="OR62" s="52"/>
      <c r="OS62" s="52"/>
      <c r="OT62" s="52"/>
      <c r="OU62" s="52"/>
      <c r="OV62" s="52"/>
      <c r="OW62" s="52"/>
      <c r="OX62" s="52"/>
      <c r="OY62" s="52"/>
      <c r="OZ62" s="52"/>
      <c r="PA62" s="52"/>
      <c r="PB62" s="52"/>
      <c r="PC62" s="52"/>
      <c r="PD62" s="52"/>
      <c r="PE62" s="52"/>
      <c r="PF62" s="52"/>
      <c r="PG62" s="52"/>
      <c r="PH62" s="52"/>
      <c r="PI62" s="52"/>
      <c r="PJ62" s="52"/>
      <c r="PK62" s="52"/>
      <c r="PL62" s="52"/>
      <c r="PM62" s="52"/>
      <c r="PN62" s="52"/>
      <c r="PO62" s="52"/>
      <c r="PP62" s="52"/>
      <c r="PQ62" s="52"/>
      <c r="PR62" s="52"/>
      <c r="PS62" s="52"/>
      <c r="PT62" s="52"/>
      <c r="PU62" s="52"/>
      <c r="PV62" s="52"/>
      <c r="PW62" s="52"/>
      <c r="PX62" s="52"/>
      <c r="PY62" s="52"/>
      <c r="PZ62" s="52"/>
      <c r="QA62" s="52"/>
      <c r="QB62" s="52"/>
      <c r="QC62" s="52"/>
      <c r="QD62" s="52"/>
      <c r="QE62" s="52"/>
    </row>
    <row r="63" spans="2:447" s="4" customFormat="1" ht="16.8" customHeight="1" x14ac:dyDescent="0.3">
      <c r="B63" s="225">
        <v>33</v>
      </c>
      <c r="C63" s="66" t="s">
        <v>16</v>
      </c>
      <c r="D63" s="86" t="s">
        <v>168</v>
      </c>
      <c r="E63" s="184" t="s">
        <v>53</v>
      </c>
      <c r="F63" s="185" t="s">
        <v>284</v>
      </c>
      <c r="G63" s="105" t="s">
        <v>7</v>
      </c>
      <c r="H63" s="115" t="s">
        <v>252</v>
      </c>
      <c r="I63" s="115">
        <v>12</v>
      </c>
      <c r="J63" s="21">
        <v>180</v>
      </c>
      <c r="K63" s="21">
        <v>15</v>
      </c>
      <c r="L63" s="21">
        <v>12</v>
      </c>
      <c r="M63" s="75">
        <f t="shared" si="25"/>
        <v>2160</v>
      </c>
      <c r="N63" s="269">
        <v>5900027350131</v>
      </c>
      <c r="O63" s="286">
        <f t="shared" si="26"/>
        <v>0</v>
      </c>
      <c r="P63" s="119">
        <v>0</v>
      </c>
      <c r="Q63" s="297">
        <f t="shared" si="27"/>
        <v>0</v>
      </c>
      <c r="R63" s="51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</row>
    <row r="64" spans="2:447" s="4" customFormat="1" ht="16.8" customHeight="1" x14ac:dyDescent="0.3">
      <c r="B64" s="225">
        <v>34</v>
      </c>
      <c r="C64" s="66" t="s">
        <v>16</v>
      </c>
      <c r="D64" s="86" t="s">
        <v>286</v>
      </c>
      <c r="E64" s="178" t="s">
        <v>287</v>
      </c>
      <c r="F64" s="179" t="s">
        <v>284</v>
      </c>
      <c r="G64" s="105" t="s">
        <v>7</v>
      </c>
      <c r="H64" s="115" t="s">
        <v>255</v>
      </c>
      <c r="I64" s="115">
        <v>18</v>
      </c>
      <c r="J64" s="21">
        <v>128</v>
      </c>
      <c r="K64" s="21">
        <v>16</v>
      </c>
      <c r="L64" s="21">
        <v>8</v>
      </c>
      <c r="M64" s="75">
        <f t="shared" si="25"/>
        <v>2304</v>
      </c>
      <c r="N64" s="269">
        <v>5902150594048</v>
      </c>
      <c r="O64" s="286">
        <f t="shared" si="26"/>
        <v>0</v>
      </c>
      <c r="P64" s="119">
        <v>0</v>
      </c>
      <c r="Q64" s="297">
        <f t="shared" si="27"/>
        <v>0</v>
      </c>
      <c r="R64" s="51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</row>
    <row r="65" spans="2:48" s="4" customFormat="1" ht="16.8" customHeight="1" thickBot="1" x14ac:dyDescent="0.35">
      <c r="B65" s="225">
        <v>35</v>
      </c>
      <c r="C65" s="70" t="s">
        <v>16</v>
      </c>
      <c r="D65" s="93" t="s">
        <v>169</v>
      </c>
      <c r="E65" s="186" t="s">
        <v>325</v>
      </c>
      <c r="F65" s="185" t="s">
        <v>284</v>
      </c>
      <c r="G65" s="106" t="s">
        <v>7</v>
      </c>
      <c r="H65" s="115" t="s">
        <v>255</v>
      </c>
      <c r="I65" s="116">
        <v>18</v>
      </c>
      <c r="J65" s="26">
        <v>128</v>
      </c>
      <c r="K65" s="26">
        <v>16</v>
      </c>
      <c r="L65" s="26">
        <v>8</v>
      </c>
      <c r="M65" s="76">
        <v>2304</v>
      </c>
      <c r="N65" s="269">
        <v>5900027346431</v>
      </c>
      <c r="O65" s="286">
        <f t="shared" si="26"/>
        <v>0</v>
      </c>
      <c r="P65" s="119">
        <v>0</v>
      </c>
      <c r="Q65" s="297">
        <f t="shared" si="27"/>
        <v>0</v>
      </c>
      <c r="R65" s="51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</row>
    <row r="66" spans="2:48" s="4" customFormat="1" ht="16.8" customHeight="1" x14ac:dyDescent="0.3">
      <c r="B66" s="226"/>
      <c r="C66" s="94" t="s">
        <v>0</v>
      </c>
      <c r="D66" s="95" t="s">
        <v>170</v>
      </c>
      <c r="E66" s="180"/>
      <c r="F66" s="181"/>
      <c r="G66" s="102" t="s">
        <v>0</v>
      </c>
      <c r="H66" s="113" t="s">
        <v>0</v>
      </c>
      <c r="I66" s="113" t="s">
        <v>0</v>
      </c>
      <c r="J66" s="84" t="s">
        <v>0</v>
      </c>
      <c r="K66" s="84" t="s">
        <v>0</v>
      </c>
      <c r="L66" s="84" t="s">
        <v>0</v>
      </c>
      <c r="M66" s="102" t="s">
        <v>0</v>
      </c>
      <c r="N66" s="278" t="s">
        <v>0</v>
      </c>
      <c r="O66" s="288" t="s">
        <v>0</v>
      </c>
      <c r="P66" s="128" t="s">
        <v>0</v>
      </c>
      <c r="Q66" s="299" t="s">
        <v>0</v>
      </c>
      <c r="R66" s="51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</row>
    <row r="67" spans="2:48" s="4" customFormat="1" ht="16.8" customHeight="1" x14ac:dyDescent="0.3">
      <c r="B67" s="112"/>
      <c r="C67" s="67" t="s">
        <v>0</v>
      </c>
      <c r="D67" s="85" t="s">
        <v>171</v>
      </c>
      <c r="E67" s="182"/>
      <c r="F67" s="183"/>
      <c r="G67" s="101" t="s">
        <v>0</v>
      </c>
      <c r="H67" s="112" t="s">
        <v>0</v>
      </c>
      <c r="I67" s="112" t="s">
        <v>0</v>
      </c>
      <c r="J67" s="83" t="s">
        <v>0</v>
      </c>
      <c r="K67" s="83" t="s">
        <v>0</v>
      </c>
      <c r="L67" s="83" t="s">
        <v>0</v>
      </c>
      <c r="M67" s="101" t="s">
        <v>0</v>
      </c>
      <c r="N67" s="276" t="s">
        <v>0</v>
      </c>
      <c r="O67" s="287" t="s">
        <v>0</v>
      </c>
      <c r="P67" s="127" t="s">
        <v>0</v>
      </c>
      <c r="Q67" s="298" t="s">
        <v>0</v>
      </c>
      <c r="R67" s="51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</row>
    <row r="68" spans="2:48" s="4" customFormat="1" ht="16.8" customHeight="1" x14ac:dyDescent="0.3">
      <c r="B68" s="228">
        <v>36</v>
      </c>
      <c r="C68" s="68" t="s">
        <v>11</v>
      </c>
      <c r="D68" s="92" t="s">
        <v>172</v>
      </c>
      <c r="E68" s="184" t="s">
        <v>69</v>
      </c>
      <c r="F68" s="185"/>
      <c r="G68" s="107" t="s">
        <v>17</v>
      </c>
      <c r="H68" s="131" t="s">
        <v>277</v>
      </c>
      <c r="I68" s="115">
        <v>4</v>
      </c>
      <c r="J68" s="21">
        <v>48</v>
      </c>
      <c r="K68" s="21">
        <v>4</v>
      </c>
      <c r="L68" s="21">
        <v>12</v>
      </c>
      <c r="M68" s="75">
        <f t="shared" ref="M68:M70" si="28">I68*J68</f>
        <v>192</v>
      </c>
      <c r="N68" s="269">
        <v>276022</v>
      </c>
      <c r="O68" s="283">
        <f>IFERROR(P68*I68*3,"-")</f>
        <v>0</v>
      </c>
      <c r="P68" s="119">
        <v>0</v>
      </c>
      <c r="Q68" s="297">
        <f>IFERROR(P68/J68,"-")</f>
        <v>0</v>
      </c>
      <c r="R68" s="51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</row>
    <row r="69" spans="2:48" s="4" customFormat="1" ht="16.8" customHeight="1" x14ac:dyDescent="0.3">
      <c r="B69" s="228">
        <v>37</v>
      </c>
      <c r="C69" s="68" t="s">
        <v>11</v>
      </c>
      <c r="D69" s="92" t="s">
        <v>173</v>
      </c>
      <c r="E69" s="184" t="s">
        <v>70</v>
      </c>
      <c r="F69" s="185"/>
      <c r="G69" s="107" t="s">
        <v>17</v>
      </c>
      <c r="H69" s="131" t="s">
        <v>277</v>
      </c>
      <c r="I69" s="115">
        <v>4</v>
      </c>
      <c r="J69" s="21">
        <v>48</v>
      </c>
      <c r="K69" s="21">
        <v>4</v>
      </c>
      <c r="L69" s="21">
        <v>12</v>
      </c>
      <c r="M69" s="75">
        <f t="shared" si="28"/>
        <v>192</v>
      </c>
      <c r="N69" s="269">
        <v>276023</v>
      </c>
      <c r="O69" s="283">
        <f>IFERROR(P69*I69*3,"-")</f>
        <v>0</v>
      </c>
      <c r="P69" s="119">
        <v>0</v>
      </c>
      <c r="Q69" s="297">
        <f t="shared" ref="Q69:Q70" si="29">IFERROR(P69/J69,"-")</f>
        <v>0</v>
      </c>
      <c r="R69" s="51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</row>
    <row r="70" spans="2:48" s="4" customFormat="1" ht="16.8" customHeight="1" x14ac:dyDescent="0.3">
      <c r="B70" s="228">
        <v>38</v>
      </c>
      <c r="C70" s="68" t="s">
        <v>11</v>
      </c>
      <c r="D70" s="92" t="s">
        <v>174</v>
      </c>
      <c r="E70" s="184" t="s">
        <v>71</v>
      </c>
      <c r="F70" s="185"/>
      <c r="G70" s="107" t="s">
        <v>17</v>
      </c>
      <c r="H70" s="131" t="s">
        <v>277</v>
      </c>
      <c r="I70" s="115">
        <v>4</v>
      </c>
      <c r="J70" s="21">
        <v>48</v>
      </c>
      <c r="K70" s="21">
        <v>4</v>
      </c>
      <c r="L70" s="21">
        <v>12</v>
      </c>
      <c r="M70" s="75">
        <f t="shared" si="28"/>
        <v>192</v>
      </c>
      <c r="N70" s="269">
        <v>276865</v>
      </c>
      <c r="O70" s="283">
        <f>IFERROR(P70*I70*3,"-")</f>
        <v>0</v>
      </c>
      <c r="P70" s="119">
        <v>0</v>
      </c>
      <c r="Q70" s="297">
        <f t="shared" si="29"/>
        <v>0</v>
      </c>
      <c r="R70" s="51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</row>
    <row r="71" spans="2:48" s="4" customFormat="1" ht="16.8" customHeight="1" x14ac:dyDescent="0.3">
      <c r="B71" s="112"/>
      <c r="C71" s="67" t="s">
        <v>0</v>
      </c>
      <c r="D71" s="85" t="s">
        <v>175</v>
      </c>
      <c r="E71" s="182"/>
      <c r="F71" s="183"/>
      <c r="G71" s="101" t="s">
        <v>0</v>
      </c>
      <c r="H71" s="112" t="s">
        <v>0</v>
      </c>
      <c r="I71" s="112" t="s">
        <v>0</v>
      </c>
      <c r="J71" s="83" t="s">
        <v>0</v>
      </c>
      <c r="K71" s="83" t="s">
        <v>0</v>
      </c>
      <c r="L71" s="83" t="s">
        <v>0</v>
      </c>
      <c r="M71" s="101" t="s">
        <v>0</v>
      </c>
      <c r="N71" s="279"/>
      <c r="O71" s="287" t="s">
        <v>0</v>
      </c>
      <c r="P71" s="126"/>
      <c r="Q71" s="298" t="s">
        <v>0</v>
      </c>
      <c r="R71" s="51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</row>
    <row r="72" spans="2:48" s="4" customFormat="1" ht="16.8" customHeight="1" x14ac:dyDescent="0.3">
      <c r="B72" s="228">
        <v>39</v>
      </c>
      <c r="C72" s="68" t="s">
        <v>11</v>
      </c>
      <c r="D72" s="92" t="s">
        <v>176</v>
      </c>
      <c r="E72" s="184" t="s">
        <v>72</v>
      </c>
      <c r="F72" s="185"/>
      <c r="G72" s="107" t="s">
        <v>20</v>
      </c>
      <c r="H72" s="131" t="s">
        <v>277</v>
      </c>
      <c r="I72" s="115">
        <v>4</v>
      </c>
      <c r="J72" s="21">
        <v>48</v>
      </c>
      <c r="K72" s="21">
        <v>4</v>
      </c>
      <c r="L72" s="21">
        <v>12</v>
      </c>
      <c r="M72" s="75">
        <f t="shared" ref="M72" si="30">I72*J72</f>
        <v>192</v>
      </c>
      <c r="N72" s="269">
        <v>272097</v>
      </c>
      <c r="O72" s="292">
        <f>IFERROR(P72*I72*2.7,"-")</f>
        <v>0</v>
      </c>
      <c r="P72" s="119">
        <v>0</v>
      </c>
      <c r="Q72" s="297">
        <f>IFERROR(P72/J72,"-")</f>
        <v>0</v>
      </c>
      <c r="R72" s="51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</row>
    <row r="73" spans="2:48" s="4" customFormat="1" ht="16.8" customHeight="1" x14ac:dyDescent="0.3">
      <c r="B73" s="112"/>
      <c r="C73" s="67" t="s">
        <v>0</v>
      </c>
      <c r="D73" s="85" t="s">
        <v>177</v>
      </c>
      <c r="E73" s="182"/>
      <c r="F73" s="183"/>
      <c r="G73" s="101" t="s">
        <v>0</v>
      </c>
      <c r="H73" s="112" t="s">
        <v>0</v>
      </c>
      <c r="I73" s="112" t="s">
        <v>0</v>
      </c>
      <c r="J73" s="83" t="s">
        <v>0</v>
      </c>
      <c r="K73" s="83" t="s">
        <v>0</v>
      </c>
      <c r="L73" s="83" t="s">
        <v>0</v>
      </c>
      <c r="M73" s="101" t="s">
        <v>0</v>
      </c>
      <c r="N73" s="279" t="s">
        <v>0</v>
      </c>
      <c r="O73" s="293" t="s">
        <v>0</v>
      </c>
      <c r="P73" s="126"/>
      <c r="Q73" s="298" t="s">
        <v>0</v>
      </c>
      <c r="R73" s="5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</row>
    <row r="74" spans="2:48" s="4" customFormat="1" ht="16.8" customHeight="1" x14ac:dyDescent="0.3">
      <c r="B74" s="228">
        <v>40</v>
      </c>
      <c r="C74" s="68" t="s">
        <v>2</v>
      </c>
      <c r="D74" s="92" t="s">
        <v>178</v>
      </c>
      <c r="E74" s="184" t="s">
        <v>77</v>
      </c>
      <c r="F74" s="185"/>
      <c r="G74" s="107" t="s">
        <v>17</v>
      </c>
      <c r="H74" s="131" t="s">
        <v>277</v>
      </c>
      <c r="I74" s="115">
        <v>4</v>
      </c>
      <c r="J74" s="21">
        <v>50</v>
      </c>
      <c r="K74" s="21">
        <v>5</v>
      </c>
      <c r="L74" s="21">
        <v>10</v>
      </c>
      <c r="M74" s="75">
        <f t="shared" ref="M74" si="31">I74*J74</f>
        <v>200</v>
      </c>
      <c r="N74" s="269">
        <v>274906</v>
      </c>
      <c r="O74" s="292">
        <f>IFERROR(P74*I74*3,"-")</f>
        <v>0</v>
      </c>
      <c r="P74" s="119">
        <v>0</v>
      </c>
      <c r="Q74" s="297">
        <f>IFERROR(P74/J74,"-")</f>
        <v>0</v>
      </c>
      <c r="R74" s="5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</row>
    <row r="75" spans="2:48" s="4" customFormat="1" ht="16.8" customHeight="1" x14ac:dyDescent="0.3">
      <c r="B75" s="112"/>
      <c r="C75" s="67"/>
      <c r="D75" s="85" t="s">
        <v>179</v>
      </c>
      <c r="E75" s="182"/>
      <c r="F75" s="183"/>
      <c r="G75" s="101"/>
      <c r="H75" s="112"/>
      <c r="I75" s="112"/>
      <c r="J75" s="83"/>
      <c r="K75" s="83"/>
      <c r="L75" s="83"/>
      <c r="M75" s="101"/>
      <c r="N75" s="279"/>
      <c r="O75" s="287"/>
      <c r="P75" s="126"/>
      <c r="Q75" s="298"/>
      <c r="R75" s="5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</row>
    <row r="76" spans="2:48" s="4" customFormat="1" ht="16.8" customHeight="1" x14ac:dyDescent="0.3">
      <c r="B76" s="228">
        <v>41</v>
      </c>
      <c r="C76" s="68" t="s">
        <v>11</v>
      </c>
      <c r="D76" s="92" t="s">
        <v>33</v>
      </c>
      <c r="E76" s="184" t="s">
        <v>67</v>
      </c>
      <c r="F76" s="185"/>
      <c r="G76" s="107" t="s">
        <v>17</v>
      </c>
      <c r="H76" s="131" t="s">
        <v>277</v>
      </c>
      <c r="I76" s="115">
        <v>4</v>
      </c>
      <c r="J76" s="21">
        <v>48</v>
      </c>
      <c r="K76" s="21">
        <v>4</v>
      </c>
      <c r="L76" s="21">
        <v>12</v>
      </c>
      <c r="M76" s="75">
        <f t="shared" ref="M76" si="32">I76*J76</f>
        <v>192</v>
      </c>
      <c r="N76" s="269">
        <v>275481</v>
      </c>
      <c r="O76" s="292">
        <f t="shared" ref="O76" si="33">IFERROR(P76*I76*3,"-")</f>
        <v>0</v>
      </c>
      <c r="P76" s="119">
        <v>0</v>
      </c>
      <c r="Q76" s="297">
        <f t="shared" ref="Q76:Q77" si="34">IFERROR(P76/J76,"-")</f>
        <v>0</v>
      </c>
      <c r="R76" s="5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</row>
    <row r="77" spans="2:48" s="2" customFormat="1" ht="16.8" customHeight="1" thickBot="1" x14ac:dyDescent="0.35">
      <c r="B77" s="98">
        <v>42</v>
      </c>
      <c r="C77" s="71" t="s">
        <v>11</v>
      </c>
      <c r="D77" s="97" t="s">
        <v>34</v>
      </c>
      <c r="E77" s="186" t="s">
        <v>68</v>
      </c>
      <c r="F77" s="185"/>
      <c r="G77" s="109" t="s">
        <v>20</v>
      </c>
      <c r="H77" s="131" t="s">
        <v>277</v>
      </c>
      <c r="I77" s="118">
        <v>4</v>
      </c>
      <c r="J77" s="59">
        <v>48</v>
      </c>
      <c r="K77" s="59">
        <v>6</v>
      </c>
      <c r="L77" s="59" t="s">
        <v>19</v>
      </c>
      <c r="M77" s="78">
        <f t="shared" ref="M77" si="35">I77*J77</f>
        <v>192</v>
      </c>
      <c r="N77" s="277">
        <v>250481</v>
      </c>
      <c r="O77" s="292">
        <f>IFERROR(P77*I77*2.7,"-")</f>
        <v>0</v>
      </c>
      <c r="P77" s="120">
        <v>0</v>
      </c>
      <c r="Q77" s="304">
        <f t="shared" si="34"/>
        <v>0</v>
      </c>
      <c r="R77" s="51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</row>
    <row r="78" spans="2:48" s="4" customFormat="1" ht="16.8" customHeight="1" x14ac:dyDescent="0.3">
      <c r="B78" s="226"/>
      <c r="C78" s="94" t="s">
        <v>0</v>
      </c>
      <c r="D78" s="95" t="s">
        <v>187</v>
      </c>
      <c r="E78" s="180"/>
      <c r="F78" s="181"/>
      <c r="G78" s="102" t="s">
        <v>0</v>
      </c>
      <c r="H78" s="113" t="s">
        <v>0</v>
      </c>
      <c r="I78" s="113" t="s">
        <v>0</v>
      </c>
      <c r="J78" s="84" t="s">
        <v>0</v>
      </c>
      <c r="K78" s="84" t="s">
        <v>0</v>
      </c>
      <c r="L78" s="84" t="s">
        <v>0</v>
      </c>
      <c r="M78" s="102" t="s">
        <v>0</v>
      </c>
      <c r="N78" s="278"/>
      <c r="O78" s="288" t="s">
        <v>0</v>
      </c>
      <c r="P78" s="128" t="s">
        <v>0</v>
      </c>
      <c r="Q78" s="299" t="s">
        <v>0</v>
      </c>
      <c r="R78" s="5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</row>
    <row r="79" spans="2:48" s="4" customFormat="1" ht="16.8" customHeight="1" x14ac:dyDescent="0.3">
      <c r="B79" s="112"/>
      <c r="C79" s="67" t="s">
        <v>0</v>
      </c>
      <c r="D79" s="85" t="s">
        <v>180</v>
      </c>
      <c r="E79" s="192"/>
      <c r="F79" s="193"/>
      <c r="G79" s="101" t="s">
        <v>0</v>
      </c>
      <c r="H79" s="112" t="s">
        <v>0</v>
      </c>
      <c r="I79" s="112" t="s">
        <v>0</v>
      </c>
      <c r="J79" s="83" t="s">
        <v>0</v>
      </c>
      <c r="K79" s="83" t="s">
        <v>0</v>
      </c>
      <c r="L79" s="83" t="s">
        <v>0</v>
      </c>
      <c r="M79" s="101" t="s">
        <v>0</v>
      </c>
      <c r="N79" s="276"/>
      <c r="O79" s="287" t="s">
        <v>0</v>
      </c>
      <c r="P79" s="127" t="s">
        <v>0</v>
      </c>
      <c r="Q79" s="298" t="s">
        <v>0</v>
      </c>
      <c r="R79" s="5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</row>
    <row r="80" spans="2:48" s="4" customFormat="1" ht="16.8" customHeight="1" x14ac:dyDescent="0.3">
      <c r="B80" s="225">
        <v>43</v>
      </c>
      <c r="C80" s="66" t="s">
        <v>16</v>
      </c>
      <c r="D80" s="86" t="s">
        <v>181</v>
      </c>
      <c r="E80" s="184" t="s">
        <v>48</v>
      </c>
      <c r="F80" s="185" t="s">
        <v>284</v>
      </c>
      <c r="G80" s="105" t="s">
        <v>7</v>
      </c>
      <c r="H80" s="131" t="s">
        <v>268</v>
      </c>
      <c r="I80" s="115">
        <v>12</v>
      </c>
      <c r="J80" s="21">
        <v>192</v>
      </c>
      <c r="K80" s="21">
        <v>8</v>
      </c>
      <c r="L80" s="21">
        <v>24</v>
      </c>
      <c r="M80" s="75">
        <f t="shared" ref="M80:M82" si="36">I80*J80</f>
        <v>2304</v>
      </c>
      <c r="N80" s="269">
        <v>5904716004565</v>
      </c>
      <c r="O80" s="286">
        <f t="shared" ref="O80:O83" si="37">IFERROR(P80*I80,"-")</f>
        <v>0</v>
      </c>
      <c r="P80" s="119">
        <v>0</v>
      </c>
      <c r="Q80" s="297">
        <f>IFERROR(P80/J80,"-")</f>
        <v>0</v>
      </c>
      <c r="R80" s="51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</row>
    <row r="81" spans="2:48" s="4" customFormat="1" ht="16.8" customHeight="1" x14ac:dyDescent="0.3">
      <c r="B81" s="225">
        <v>44</v>
      </c>
      <c r="C81" s="66" t="s">
        <v>16</v>
      </c>
      <c r="D81" s="86" t="s">
        <v>182</v>
      </c>
      <c r="E81" s="184" t="s">
        <v>49</v>
      </c>
      <c r="F81" s="185" t="s">
        <v>284</v>
      </c>
      <c r="G81" s="105" t="s">
        <v>7</v>
      </c>
      <c r="H81" s="131" t="s">
        <v>268</v>
      </c>
      <c r="I81" s="115">
        <v>12</v>
      </c>
      <c r="J81" s="21">
        <v>192</v>
      </c>
      <c r="K81" s="21">
        <v>8</v>
      </c>
      <c r="L81" s="21">
        <v>24</v>
      </c>
      <c r="M81" s="75">
        <f t="shared" si="36"/>
        <v>2304</v>
      </c>
      <c r="N81" s="269">
        <v>5904716004527</v>
      </c>
      <c r="O81" s="286">
        <f t="shared" si="37"/>
        <v>0</v>
      </c>
      <c r="P81" s="119">
        <v>0</v>
      </c>
      <c r="Q81" s="297">
        <f t="shared" ref="Q81:Q83" si="38">IFERROR(P81/J81,"-")</f>
        <v>0</v>
      </c>
      <c r="R81" s="5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</row>
    <row r="82" spans="2:48" s="4" customFormat="1" ht="16.8" customHeight="1" x14ac:dyDescent="0.3">
      <c r="B82" s="225">
        <v>45</v>
      </c>
      <c r="C82" s="66" t="s">
        <v>16</v>
      </c>
      <c r="D82" s="86" t="s">
        <v>183</v>
      </c>
      <c r="E82" s="184" t="s">
        <v>50</v>
      </c>
      <c r="F82" s="185" t="s">
        <v>284</v>
      </c>
      <c r="G82" s="105" t="s">
        <v>7</v>
      </c>
      <c r="H82" s="131" t="s">
        <v>268</v>
      </c>
      <c r="I82" s="115">
        <v>12</v>
      </c>
      <c r="J82" s="21">
        <v>192</v>
      </c>
      <c r="K82" s="21">
        <v>8</v>
      </c>
      <c r="L82" s="21">
        <v>24</v>
      </c>
      <c r="M82" s="75">
        <f t="shared" si="36"/>
        <v>2304</v>
      </c>
      <c r="N82" s="269">
        <v>5904716004541</v>
      </c>
      <c r="O82" s="286">
        <f t="shared" si="37"/>
        <v>0</v>
      </c>
      <c r="P82" s="119">
        <v>0</v>
      </c>
      <c r="Q82" s="297">
        <f t="shared" si="38"/>
        <v>0</v>
      </c>
      <c r="R82" s="5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</row>
    <row r="83" spans="2:48" s="4" customFormat="1" ht="16.8" customHeight="1" x14ac:dyDescent="0.3">
      <c r="B83" s="225">
        <v>46</v>
      </c>
      <c r="C83" s="66" t="s">
        <v>16</v>
      </c>
      <c r="D83" s="86" t="s">
        <v>184</v>
      </c>
      <c r="E83" s="184" t="s">
        <v>97</v>
      </c>
      <c r="F83" s="185" t="s">
        <v>284</v>
      </c>
      <c r="G83" s="105" t="s">
        <v>7</v>
      </c>
      <c r="H83" s="131" t="s">
        <v>268</v>
      </c>
      <c r="I83" s="115">
        <v>12</v>
      </c>
      <c r="J83" s="21">
        <v>192</v>
      </c>
      <c r="K83" s="21">
        <v>8</v>
      </c>
      <c r="L83" s="21">
        <v>24</v>
      </c>
      <c r="M83" s="75">
        <f t="shared" ref="M83" si="39">I83*J83</f>
        <v>2304</v>
      </c>
      <c r="N83" s="269">
        <v>5904716011709</v>
      </c>
      <c r="O83" s="286">
        <f t="shared" si="37"/>
        <v>0</v>
      </c>
      <c r="P83" s="119">
        <v>0</v>
      </c>
      <c r="Q83" s="297">
        <f t="shared" si="38"/>
        <v>0</v>
      </c>
      <c r="R83" s="5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</row>
    <row r="84" spans="2:48" s="4" customFormat="1" ht="16.8" customHeight="1" x14ac:dyDescent="0.3">
      <c r="B84" s="112"/>
      <c r="C84" s="67" t="s">
        <v>0</v>
      </c>
      <c r="D84" s="85" t="s">
        <v>185</v>
      </c>
      <c r="E84" s="182"/>
      <c r="F84" s="183"/>
      <c r="G84" s="101" t="s">
        <v>0</v>
      </c>
      <c r="H84" s="112" t="s">
        <v>0</v>
      </c>
      <c r="I84" s="112" t="s">
        <v>0</v>
      </c>
      <c r="J84" s="83" t="s">
        <v>0</v>
      </c>
      <c r="K84" s="83" t="s">
        <v>0</v>
      </c>
      <c r="L84" s="83" t="s">
        <v>0</v>
      </c>
      <c r="M84" s="101" t="s">
        <v>0</v>
      </c>
      <c r="N84" s="279" t="s">
        <v>0</v>
      </c>
      <c r="O84" s="287" t="s">
        <v>0</v>
      </c>
      <c r="P84" s="126"/>
      <c r="Q84" s="298" t="s">
        <v>0</v>
      </c>
      <c r="R84" s="51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</row>
    <row r="85" spans="2:48" s="4" customFormat="1" ht="16.8" customHeight="1" x14ac:dyDescent="0.3">
      <c r="B85" s="225">
        <v>47</v>
      </c>
      <c r="C85" s="66" t="s">
        <v>11</v>
      </c>
      <c r="D85" s="86" t="s">
        <v>186</v>
      </c>
      <c r="E85" s="184" t="s">
        <v>57</v>
      </c>
      <c r="F85" s="185" t="s">
        <v>284</v>
      </c>
      <c r="G85" s="105" t="s">
        <v>8</v>
      </c>
      <c r="H85" s="131" t="s">
        <v>273</v>
      </c>
      <c r="I85" s="115">
        <v>20</v>
      </c>
      <c r="J85" s="21">
        <v>140</v>
      </c>
      <c r="K85" s="21">
        <v>10</v>
      </c>
      <c r="L85" s="21">
        <v>14</v>
      </c>
      <c r="M85" s="75">
        <f t="shared" ref="M85" si="40">I85*J85</f>
        <v>2800</v>
      </c>
      <c r="N85" s="269">
        <v>5904716000437</v>
      </c>
      <c r="O85" s="286">
        <f t="shared" ref="O85:O99" si="41">IFERROR(P85*I85,"-")</f>
        <v>0</v>
      </c>
      <c r="P85" s="119">
        <v>0</v>
      </c>
      <c r="Q85" s="297">
        <f>IFERROR(P85/J85,"-")</f>
        <v>0</v>
      </c>
      <c r="R85" s="51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</row>
    <row r="86" spans="2:48" s="4" customFormat="1" ht="16.8" customHeight="1" x14ac:dyDescent="0.3">
      <c r="B86" s="112"/>
      <c r="C86" s="67" t="s">
        <v>0</v>
      </c>
      <c r="D86" s="85" t="s">
        <v>188</v>
      </c>
      <c r="E86" s="182"/>
      <c r="F86" s="183"/>
      <c r="G86" s="101" t="s">
        <v>0</v>
      </c>
      <c r="H86" s="112" t="s">
        <v>0</v>
      </c>
      <c r="I86" s="112" t="s">
        <v>0</v>
      </c>
      <c r="J86" s="83" t="s">
        <v>0</v>
      </c>
      <c r="K86" s="83" t="s">
        <v>0</v>
      </c>
      <c r="L86" s="83" t="s">
        <v>0</v>
      </c>
      <c r="M86" s="101" t="s">
        <v>0</v>
      </c>
      <c r="N86" s="279"/>
      <c r="O86" s="287" t="s">
        <v>0</v>
      </c>
      <c r="P86" s="126"/>
      <c r="Q86" s="298" t="s">
        <v>0</v>
      </c>
      <c r="R86" s="51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</row>
    <row r="87" spans="2:48" s="6" customFormat="1" ht="16.8" customHeight="1" x14ac:dyDescent="0.3">
      <c r="B87" s="228">
        <v>48</v>
      </c>
      <c r="C87" s="68" t="s">
        <v>1</v>
      </c>
      <c r="D87" s="92" t="s">
        <v>189</v>
      </c>
      <c r="E87" s="184" t="s">
        <v>51</v>
      </c>
      <c r="F87" s="185" t="s">
        <v>284</v>
      </c>
      <c r="G87" s="107" t="s">
        <v>7</v>
      </c>
      <c r="H87" s="131" t="s">
        <v>273</v>
      </c>
      <c r="I87" s="115">
        <v>20</v>
      </c>
      <c r="J87" s="21">
        <f>K87*L87</f>
        <v>112</v>
      </c>
      <c r="K87" s="21">
        <v>8</v>
      </c>
      <c r="L87" s="21">
        <v>14</v>
      </c>
      <c r="M87" s="75">
        <f t="shared" ref="M87:M90" si="42">I87*J87</f>
        <v>2240</v>
      </c>
      <c r="N87" s="269">
        <v>5904716008488</v>
      </c>
      <c r="O87" s="286">
        <f t="shared" si="41"/>
        <v>0</v>
      </c>
      <c r="P87" s="119">
        <v>0</v>
      </c>
      <c r="Q87" s="297">
        <f>IFERROR(P87/J87,"-")</f>
        <v>0</v>
      </c>
      <c r="R87" s="5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</row>
    <row r="88" spans="2:48" s="4" customFormat="1" ht="16.8" customHeight="1" x14ac:dyDescent="0.3">
      <c r="B88" s="225">
        <v>49</v>
      </c>
      <c r="C88" s="66" t="s">
        <v>11</v>
      </c>
      <c r="D88" s="86" t="s">
        <v>190</v>
      </c>
      <c r="E88" s="184" t="s">
        <v>54</v>
      </c>
      <c r="F88" s="185" t="s">
        <v>284</v>
      </c>
      <c r="G88" s="105" t="s">
        <v>7</v>
      </c>
      <c r="H88" s="131" t="s">
        <v>274</v>
      </c>
      <c r="I88" s="115">
        <v>16</v>
      </c>
      <c r="J88" s="21">
        <v>192</v>
      </c>
      <c r="K88" s="21">
        <v>8</v>
      </c>
      <c r="L88" s="21">
        <v>24</v>
      </c>
      <c r="M88" s="75">
        <f t="shared" si="42"/>
        <v>3072</v>
      </c>
      <c r="N88" s="269">
        <v>5904716000871</v>
      </c>
      <c r="O88" s="286">
        <f t="shared" si="41"/>
        <v>0</v>
      </c>
      <c r="P88" s="119">
        <v>0</v>
      </c>
      <c r="Q88" s="297">
        <f t="shared" ref="Q88:Q90" si="43">IFERROR(P88/J88,"-")</f>
        <v>0</v>
      </c>
      <c r="R88" s="51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</row>
    <row r="89" spans="2:48" s="4" customFormat="1" ht="16.8" customHeight="1" x14ac:dyDescent="0.3">
      <c r="B89" s="228">
        <v>50</v>
      </c>
      <c r="C89" s="66" t="s">
        <v>11</v>
      </c>
      <c r="D89" s="86" t="s">
        <v>191</v>
      </c>
      <c r="E89" s="184" t="s">
        <v>55</v>
      </c>
      <c r="F89" s="185" t="s">
        <v>284</v>
      </c>
      <c r="G89" s="105" t="s">
        <v>7</v>
      </c>
      <c r="H89" s="131" t="s">
        <v>274</v>
      </c>
      <c r="I89" s="115">
        <v>16</v>
      </c>
      <c r="J89" s="21">
        <v>192</v>
      </c>
      <c r="K89" s="21">
        <v>8</v>
      </c>
      <c r="L89" s="21">
        <v>24</v>
      </c>
      <c r="M89" s="75">
        <f t="shared" si="42"/>
        <v>3072</v>
      </c>
      <c r="N89" s="269">
        <v>5904716000222</v>
      </c>
      <c r="O89" s="286">
        <f t="shared" si="41"/>
        <v>0</v>
      </c>
      <c r="P89" s="119">
        <v>0</v>
      </c>
      <c r="Q89" s="297">
        <f t="shared" si="43"/>
        <v>0</v>
      </c>
      <c r="R89" s="51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</row>
    <row r="90" spans="2:48" s="4" customFormat="1" ht="16.8" customHeight="1" thickBot="1" x14ac:dyDescent="0.35">
      <c r="B90" s="225">
        <v>51</v>
      </c>
      <c r="C90" s="70" t="s">
        <v>11</v>
      </c>
      <c r="D90" s="93" t="s">
        <v>192</v>
      </c>
      <c r="E90" s="186" t="s">
        <v>56</v>
      </c>
      <c r="F90" s="185" t="s">
        <v>284</v>
      </c>
      <c r="G90" s="106" t="s">
        <v>21</v>
      </c>
      <c r="H90" s="176" t="s">
        <v>275</v>
      </c>
      <c r="I90" s="116">
        <v>9</v>
      </c>
      <c r="J90" s="26">
        <v>72</v>
      </c>
      <c r="K90" s="26">
        <v>6</v>
      </c>
      <c r="L90" s="26">
        <v>12</v>
      </c>
      <c r="M90" s="76">
        <f t="shared" si="42"/>
        <v>648</v>
      </c>
      <c r="N90" s="269">
        <v>5904716004039</v>
      </c>
      <c r="O90" s="286">
        <f t="shared" si="41"/>
        <v>0</v>
      </c>
      <c r="P90" s="119">
        <v>0</v>
      </c>
      <c r="Q90" s="297">
        <f t="shared" si="43"/>
        <v>0</v>
      </c>
      <c r="R90" s="51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</row>
    <row r="91" spans="2:48" s="4" customFormat="1" ht="16.8" customHeight="1" x14ac:dyDescent="0.3">
      <c r="B91" s="112"/>
      <c r="C91" s="67"/>
      <c r="D91" s="85" t="s">
        <v>455</v>
      </c>
      <c r="E91" s="182"/>
      <c r="F91" s="183"/>
      <c r="G91" s="101"/>
      <c r="H91" s="112"/>
      <c r="I91" s="112"/>
      <c r="J91" s="83"/>
      <c r="K91" s="83"/>
      <c r="L91" s="83"/>
      <c r="M91" s="101"/>
      <c r="N91" s="279"/>
      <c r="O91" s="287"/>
      <c r="P91" s="126"/>
      <c r="Q91" s="298"/>
      <c r="R91" s="51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</row>
    <row r="92" spans="2:48" s="6" customFormat="1" ht="16.8" customHeight="1" x14ac:dyDescent="0.3">
      <c r="B92" s="228">
        <v>52</v>
      </c>
      <c r="C92" s="68" t="s">
        <v>451</v>
      </c>
      <c r="D92" s="92" t="s">
        <v>452</v>
      </c>
      <c r="E92" s="184" t="s">
        <v>446</v>
      </c>
      <c r="F92" s="185" t="s">
        <v>284</v>
      </c>
      <c r="G92" s="260" t="s">
        <v>449</v>
      </c>
      <c r="H92" s="261" t="s">
        <v>450</v>
      </c>
      <c r="I92" s="213">
        <v>10</v>
      </c>
      <c r="J92" s="214">
        <v>245</v>
      </c>
      <c r="K92" s="214">
        <v>7</v>
      </c>
      <c r="L92" s="214">
        <v>35</v>
      </c>
      <c r="M92" s="215">
        <v>2450</v>
      </c>
      <c r="N92" s="269">
        <v>5901625004488</v>
      </c>
      <c r="O92" s="286">
        <f t="shared" si="41"/>
        <v>0</v>
      </c>
      <c r="P92" s="119">
        <v>0</v>
      </c>
      <c r="Q92" s="297">
        <f t="shared" ref="Q92:Q94" si="44">IFERROR(P92/J92,"-")</f>
        <v>0</v>
      </c>
      <c r="R92" s="51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</row>
    <row r="93" spans="2:48" s="4" customFormat="1" ht="16.8" customHeight="1" x14ac:dyDescent="0.3">
      <c r="B93" s="225">
        <v>53</v>
      </c>
      <c r="C93" s="258" t="s">
        <v>451</v>
      </c>
      <c r="D93" s="259" t="s">
        <v>453</v>
      </c>
      <c r="E93" s="211" t="s">
        <v>447</v>
      </c>
      <c r="F93" s="185" t="s">
        <v>284</v>
      </c>
      <c r="G93" s="260" t="s">
        <v>449</v>
      </c>
      <c r="H93" s="261" t="s">
        <v>450</v>
      </c>
      <c r="I93" s="213">
        <v>10</v>
      </c>
      <c r="J93" s="214">
        <v>245</v>
      </c>
      <c r="K93" s="214">
        <v>7</v>
      </c>
      <c r="L93" s="214">
        <v>35</v>
      </c>
      <c r="M93" s="215">
        <v>2450</v>
      </c>
      <c r="N93" s="269">
        <v>5901625004495</v>
      </c>
      <c r="O93" s="286">
        <f t="shared" si="41"/>
        <v>0</v>
      </c>
      <c r="P93" s="119">
        <v>0</v>
      </c>
      <c r="Q93" s="297">
        <f t="shared" si="44"/>
        <v>0</v>
      </c>
      <c r="R93" s="51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</row>
    <row r="94" spans="2:48" s="4" customFormat="1" ht="16.8" customHeight="1" x14ac:dyDescent="0.3">
      <c r="B94" s="225">
        <v>54</v>
      </c>
      <c r="C94" s="258" t="s">
        <v>451</v>
      </c>
      <c r="D94" s="259" t="s">
        <v>454</v>
      </c>
      <c r="E94" s="211" t="s">
        <v>448</v>
      </c>
      <c r="F94" s="185" t="s">
        <v>284</v>
      </c>
      <c r="G94" s="260" t="s">
        <v>449</v>
      </c>
      <c r="H94" s="261" t="s">
        <v>450</v>
      </c>
      <c r="I94" s="213">
        <v>10</v>
      </c>
      <c r="J94" s="214">
        <v>245</v>
      </c>
      <c r="K94" s="214">
        <v>7</v>
      </c>
      <c r="L94" s="214">
        <v>35</v>
      </c>
      <c r="M94" s="215">
        <v>2450</v>
      </c>
      <c r="N94" s="269">
        <v>5901625004501</v>
      </c>
      <c r="O94" s="286">
        <f t="shared" si="41"/>
        <v>0</v>
      </c>
      <c r="P94" s="119">
        <v>0</v>
      </c>
      <c r="Q94" s="297">
        <f t="shared" si="44"/>
        <v>0</v>
      </c>
      <c r="R94" s="51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</row>
    <row r="95" spans="2:48" s="4" customFormat="1" ht="16.8" customHeight="1" x14ac:dyDescent="0.3">
      <c r="B95" s="112"/>
      <c r="C95" s="67" t="s">
        <v>0</v>
      </c>
      <c r="D95" s="85" t="s">
        <v>193</v>
      </c>
      <c r="E95" s="182"/>
      <c r="F95" s="183"/>
      <c r="G95" s="101" t="s">
        <v>0</v>
      </c>
      <c r="H95" s="112" t="s">
        <v>0</v>
      </c>
      <c r="I95" s="112" t="s">
        <v>0</v>
      </c>
      <c r="J95" s="83" t="s">
        <v>0</v>
      </c>
      <c r="K95" s="83" t="s">
        <v>0</v>
      </c>
      <c r="L95" s="83" t="s">
        <v>0</v>
      </c>
      <c r="M95" s="101" t="s">
        <v>0</v>
      </c>
      <c r="N95" s="279" t="s">
        <v>0</v>
      </c>
      <c r="O95" s="287" t="s">
        <v>0</v>
      </c>
      <c r="P95" s="126"/>
      <c r="Q95" s="298" t="s">
        <v>0</v>
      </c>
      <c r="R95" s="51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</row>
    <row r="96" spans="2:48" s="6" customFormat="1" ht="16.8" customHeight="1" x14ac:dyDescent="0.3">
      <c r="B96" s="228">
        <v>55</v>
      </c>
      <c r="C96" s="68" t="s">
        <v>2</v>
      </c>
      <c r="D96" s="92" t="s">
        <v>194</v>
      </c>
      <c r="E96" s="184" t="s">
        <v>111</v>
      </c>
      <c r="F96" s="185" t="s">
        <v>284</v>
      </c>
      <c r="G96" s="107" t="s">
        <v>102</v>
      </c>
      <c r="H96" s="131" t="s">
        <v>276</v>
      </c>
      <c r="I96" s="115">
        <v>26</v>
      </c>
      <c r="J96" s="21">
        <v>132</v>
      </c>
      <c r="K96" s="21">
        <v>11</v>
      </c>
      <c r="L96" s="21">
        <v>12</v>
      </c>
      <c r="M96" s="75">
        <v>3432</v>
      </c>
      <c r="N96" s="269">
        <v>5904716004831</v>
      </c>
      <c r="O96" s="286">
        <f t="shared" si="41"/>
        <v>0</v>
      </c>
      <c r="P96" s="119">
        <v>0</v>
      </c>
      <c r="Q96" s="297">
        <f>IFERROR(P96/J96,"-")</f>
        <v>0</v>
      </c>
      <c r="R96" s="51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</row>
    <row r="97" spans="2:48" s="4" customFormat="1" ht="16.8" customHeight="1" x14ac:dyDescent="0.3">
      <c r="B97" s="225">
        <v>56</v>
      </c>
      <c r="C97" s="66" t="s">
        <v>2</v>
      </c>
      <c r="D97" s="86" t="s">
        <v>195</v>
      </c>
      <c r="E97" s="184" t="s">
        <v>112</v>
      </c>
      <c r="F97" s="185" t="s">
        <v>284</v>
      </c>
      <c r="G97" s="105" t="s">
        <v>102</v>
      </c>
      <c r="H97" s="131" t="s">
        <v>276</v>
      </c>
      <c r="I97" s="115">
        <v>26</v>
      </c>
      <c r="J97" s="21">
        <v>132</v>
      </c>
      <c r="K97" s="21">
        <v>11</v>
      </c>
      <c r="L97" s="21">
        <v>12</v>
      </c>
      <c r="M97" s="75">
        <v>3432</v>
      </c>
      <c r="N97" s="269">
        <v>5904716004794</v>
      </c>
      <c r="O97" s="286">
        <f t="shared" si="41"/>
        <v>0</v>
      </c>
      <c r="P97" s="119">
        <v>0</v>
      </c>
      <c r="Q97" s="297">
        <f t="shared" ref="Q97" si="45">IFERROR(P97/J97,"-")</f>
        <v>0</v>
      </c>
      <c r="R97" s="51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</row>
    <row r="98" spans="2:48" s="4" customFormat="1" ht="16.8" customHeight="1" x14ac:dyDescent="0.3">
      <c r="B98" s="112"/>
      <c r="C98" s="67"/>
      <c r="D98" s="85" t="s">
        <v>326</v>
      </c>
      <c r="E98" s="182"/>
      <c r="F98" s="183"/>
      <c r="G98" s="101"/>
      <c r="H98" s="112"/>
      <c r="I98" s="112"/>
      <c r="J98" s="83"/>
      <c r="K98" s="83"/>
      <c r="L98" s="83"/>
      <c r="M98" s="101"/>
      <c r="N98" s="279"/>
      <c r="O98" s="287"/>
      <c r="P98" s="126"/>
      <c r="Q98" s="298"/>
      <c r="R98" s="51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</row>
    <row r="99" spans="2:48" s="6" customFormat="1" ht="16.8" customHeight="1" thickBot="1" x14ac:dyDescent="0.35">
      <c r="B99" s="228">
        <v>57</v>
      </c>
      <c r="C99" s="69" t="s">
        <v>11</v>
      </c>
      <c r="D99" s="92" t="s">
        <v>327</v>
      </c>
      <c r="E99" s="178" t="s">
        <v>328</v>
      </c>
      <c r="F99" s="179" t="s">
        <v>284</v>
      </c>
      <c r="G99" s="107" t="s">
        <v>7</v>
      </c>
      <c r="H99" s="131" t="s">
        <v>268</v>
      </c>
      <c r="I99" s="115">
        <v>12</v>
      </c>
      <c r="J99" s="21">
        <v>140</v>
      </c>
      <c r="K99" s="21">
        <v>10</v>
      </c>
      <c r="L99" s="21">
        <v>14</v>
      </c>
      <c r="M99" s="75">
        <v>1680</v>
      </c>
      <c r="N99" s="269">
        <v>5905477002142</v>
      </c>
      <c r="O99" s="286">
        <f t="shared" si="41"/>
        <v>0</v>
      </c>
      <c r="P99" s="119">
        <v>0</v>
      </c>
      <c r="Q99" s="297">
        <f t="shared" ref="Q99" si="46">IFERROR(P99/J99,"-")</f>
        <v>0</v>
      </c>
      <c r="R99" s="51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</row>
    <row r="100" spans="2:48" s="4" customFormat="1" ht="16.8" customHeight="1" x14ac:dyDescent="0.3">
      <c r="B100" s="226"/>
      <c r="C100" s="94" t="s">
        <v>0</v>
      </c>
      <c r="D100" s="95" t="s">
        <v>196</v>
      </c>
      <c r="E100" s="180"/>
      <c r="F100" s="181"/>
      <c r="G100" s="102" t="s">
        <v>0</v>
      </c>
      <c r="H100" s="113" t="s">
        <v>0</v>
      </c>
      <c r="I100" s="113" t="s">
        <v>0</v>
      </c>
      <c r="J100" s="84" t="s">
        <v>0</v>
      </c>
      <c r="K100" s="84" t="s">
        <v>0</v>
      </c>
      <c r="L100" s="84" t="s">
        <v>0</v>
      </c>
      <c r="M100" s="102" t="s">
        <v>0</v>
      </c>
      <c r="N100" s="278" t="s">
        <v>0</v>
      </c>
      <c r="O100" s="288" t="s">
        <v>0</v>
      </c>
      <c r="P100" s="128" t="s">
        <v>0</v>
      </c>
      <c r="Q100" s="299" t="s">
        <v>0</v>
      </c>
      <c r="R100" s="51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</row>
    <row r="101" spans="2:48" s="4" customFormat="1" ht="16.8" customHeight="1" x14ac:dyDescent="0.3">
      <c r="B101" s="112"/>
      <c r="C101" s="67" t="s">
        <v>0</v>
      </c>
      <c r="D101" s="85" t="s">
        <v>196</v>
      </c>
      <c r="E101" s="182"/>
      <c r="F101" s="183"/>
      <c r="G101" s="101" t="s">
        <v>0</v>
      </c>
      <c r="H101" s="112" t="s">
        <v>0</v>
      </c>
      <c r="I101" s="112" t="s">
        <v>0</v>
      </c>
      <c r="J101" s="83" t="s">
        <v>0</v>
      </c>
      <c r="K101" s="83" t="s">
        <v>0</v>
      </c>
      <c r="L101" s="83" t="s">
        <v>0</v>
      </c>
      <c r="M101" s="101" t="s">
        <v>0</v>
      </c>
      <c r="N101" s="276" t="s">
        <v>0</v>
      </c>
      <c r="O101" s="287" t="s">
        <v>0</v>
      </c>
      <c r="P101" s="127" t="s">
        <v>0</v>
      </c>
      <c r="Q101" s="298" t="s">
        <v>0</v>
      </c>
      <c r="R101" s="51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</row>
    <row r="102" spans="2:48" s="4" customFormat="1" ht="16.8" customHeight="1" x14ac:dyDescent="0.3">
      <c r="B102" s="225">
        <v>58</v>
      </c>
      <c r="C102" s="66" t="s">
        <v>9</v>
      </c>
      <c r="D102" s="86" t="s">
        <v>197</v>
      </c>
      <c r="E102" s="184" t="s">
        <v>58</v>
      </c>
      <c r="F102" s="185" t="s">
        <v>284</v>
      </c>
      <c r="G102" s="105" t="s">
        <v>8</v>
      </c>
      <c r="H102" s="115" t="s">
        <v>254</v>
      </c>
      <c r="I102" s="115">
        <v>7</v>
      </c>
      <c r="J102" s="21">
        <v>192</v>
      </c>
      <c r="K102" s="21">
        <v>24</v>
      </c>
      <c r="L102" s="21">
        <v>8</v>
      </c>
      <c r="M102" s="75">
        <f t="shared" ref="M102:M104" si="47">I102*J102</f>
        <v>1344</v>
      </c>
      <c r="N102" s="269">
        <v>5907809285766</v>
      </c>
      <c r="O102" s="286">
        <f t="shared" ref="O102:O104" si="48">IFERROR(P102*I102,"-")</f>
        <v>0</v>
      </c>
      <c r="P102" s="119">
        <v>0</v>
      </c>
      <c r="Q102" s="297">
        <f>IFERROR(P102/J102,"-")</f>
        <v>0</v>
      </c>
      <c r="R102" s="51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</row>
    <row r="103" spans="2:48" s="4" customFormat="1" ht="16.8" customHeight="1" x14ac:dyDescent="0.3">
      <c r="B103" s="228">
        <v>59</v>
      </c>
      <c r="C103" s="68" t="s">
        <v>9</v>
      </c>
      <c r="D103" s="92" t="s">
        <v>198</v>
      </c>
      <c r="E103" s="184" t="s">
        <v>59</v>
      </c>
      <c r="F103" s="185" t="s">
        <v>284</v>
      </c>
      <c r="G103" s="107" t="s">
        <v>6</v>
      </c>
      <c r="H103" s="115" t="s">
        <v>255</v>
      </c>
      <c r="I103" s="115">
        <v>18</v>
      </c>
      <c r="J103" s="21">
        <v>120</v>
      </c>
      <c r="K103" s="21">
        <v>8</v>
      </c>
      <c r="L103" s="21">
        <v>15</v>
      </c>
      <c r="M103" s="75">
        <f t="shared" si="47"/>
        <v>2160</v>
      </c>
      <c r="N103" s="269">
        <v>5908225400405</v>
      </c>
      <c r="O103" s="286">
        <f t="shared" si="48"/>
        <v>0</v>
      </c>
      <c r="P103" s="119">
        <v>0</v>
      </c>
      <c r="Q103" s="297">
        <f t="shared" ref="Q103:Q104" si="49">IFERROR(P103/J103,"-")</f>
        <v>0</v>
      </c>
      <c r="R103" s="51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</row>
    <row r="104" spans="2:48" s="4" customFormat="1" ht="16.8" customHeight="1" x14ac:dyDescent="0.3">
      <c r="B104" s="225">
        <v>60</v>
      </c>
      <c r="C104" s="66" t="s">
        <v>9</v>
      </c>
      <c r="D104" s="86" t="s">
        <v>199</v>
      </c>
      <c r="E104" s="184" t="s">
        <v>60</v>
      </c>
      <c r="F104" s="185" t="s">
        <v>284</v>
      </c>
      <c r="G104" s="105" t="s">
        <v>13</v>
      </c>
      <c r="H104" s="115" t="s">
        <v>252</v>
      </c>
      <c r="I104" s="115">
        <v>12</v>
      </c>
      <c r="J104" s="21">
        <v>128</v>
      </c>
      <c r="K104" s="21">
        <v>8</v>
      </c>
      <c r="L104" s="21">
        <v>16</v>
      </c>
      <c r="M104" s="75">
        <f t="shared" si="47"/>
        <v>1536</v>
      </c>
      <c r="N104" s="269">
        <v>5907809285704</v>
      </c>
      <c r="O104" s="286">
        <f t="shared" si="48"/>
        <v>0</v>
      </c>
      <c r="P104" s="119">
        <v>0</v>
      </c>
      <c r="Q104" s="297">
        <f t="shared" si="49"/>
        <v>0</v>
      </c>
      <c r="R104" s="51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</row>
    <row r="105" spans="2:48" s="4" customFormat="1" ht="16.8" customHeight="1" x14ac:dyDescent="0.3">
      <c r="B105" s="112"/>
      <c r="C105" s="67" t="s">
        <v>0</v>
      </c>
      <c r="D105" s="85" t="s">
        <v>200</v>
      </c>
      <c r="E105" s="182"/>
      <c r="F105" s="183"/>
      <c r="G105" s="101" t="s">
        <v>0</v>
      </c>
      <c r="H105" s="112" t="s">
        <v>0</v>
      </c>
      <c r="I105" s="112" t="s">
        <v>0</v>
      </c>
      <c r="J105" s="83" t="s">
        <v>0</v>
      </c>
      <c r="K105" s="83" t="s">
        <v>0</v>
      </c>
      <c r="L105" s="83" t="s">
        <v>0</v>
      </c>
      <c r="M105" s="101" t="s">
        <v>0</v>
      </c>
      <c r="N105" s="279" t="s">
        <v>0</v>
      </c>
      <c r="O105" s="287" t="s">
        <v>0</v>
      </c>
      <c r="P105" s="126"/>
      <c r="Q105" s="298" t="s">
        <v>0</v>
      </c>
      <c r="R105" s="51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</row>
    <row r="106" spans="2:48" s="4" customFormat="1" ht="16.8" customHeight="1" x14ac:dyDescent="0.3">
      <c r="B106" s="225">
        <v>61</v>
      </c>
      <c r="C106" s="66" t="s">
        <v>9</v>
      </c>
      <c r="D106" s="86" t="s">
        <v>201</v>
      </c>
      <c r="E106" s="184" t="s">
        <v>96</v>
      </c>
      <c r="F106" s="185" t="s">
        <v>282</v>
      </c>
      <c r="G106" s="105" t="s">
        <v>18</v>
      </c>
      <c r="H106" s="115" t="s">
        <v>256</v>
      </c>
      <c r="I106" s="115">
        <v>6</v>
      </c>
      <c r="J106" s="21">
        <v>80</v>
      </c>
      <c r="K106" s="21">
        <v>10</v>
      </c>
      <c r="L106" s="21">
        <v>8</v>
      </c>
      <c r="M106" s="75">
        <f t="shared" ref="M106:M109" si="50">I106*J106</f>
        <v>480</v>
      </c>
      <c r="N106" s="269">
        <v>5902150593669</v>
      </c>
      <c r="O106" s="286">
        <f t="shared" ref="O106:O109" si="51">IFERROR(P106*I106,"-")</f>
        <v>0</v>
      </c>
      <c r="P106" s="119">
        <v>0</v>
      </c>
      <c r="Q106" s="297">
        <f t="shared" ref="Q106:Q109" si="52">IFERROR(P106/J106,"-")</f>
        <v>0</v>
      </c>
      <c r="R106" s="51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</row>
    <row r="107" spans="2:48" s="4" customFormat="1" ht="16.8" customHeight="1" x14ac:dyDescent="0.3">
      <c r="B107" s="225">
        <v>62</v>
      </c>
      <c r="C107" s="68" t="s">
        <v>9</v>
      </c>
      <c r="D107" s="92" t="s">
        <v>202</v>
      </c>
      <c r="E107" s="184" t="s">
        <v>61</v>
      </c>
      <c r="F107" s="185" t="s">
        <v>284</v>
      </c>
      <c r="G107" s="107" t="s">
        <v>8</v>
      </c>
      <c r="H107" s="115" t="s">
        <v>254</v>
      </c>
      <c r="I107" s="115">
        <v>7</v>
      </c>
      <c r="J107" s="21">
        <v>192</v>
      </c>
      <c r="K107" s="21">
        <v>24</v>
      </c>
      <c r="L107" s="21">
        <v>8</v>
      </c>
      <c r="M107" s="75">
        <f t="shared" si="50"/>
        <v>1344</v>
      </c>
      <c r="N107" s="269">
        <v>5907809285742</v>
      </c>
      <c r="O107" s="286">
        <f t="shared" si="51"/>
        <v>0</v>
      </c>
      <c r="P107" s="119">
        <v>0</v>
      </c>
      <c r="Q107" s="297">
        <f t="shared" si="52"/>
        <v>0</v>
      </c>
      <c r="R107" s="51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</row>
    <row r="108" spans="2:48" s="4" customFormat="1" ht="16.8" customHeight="1" x14ac:dyDescent="0.3">
      <c r="B108" s="225">
        <v>63</v>
      </c>
      <c r="C108" s="68" t="s">
        <v>9</v>
      </c>
      <c r="D108" s="92" t="s">
        <v>203</v>
      </c>
      <c r="E108" s="184" t="s">
        <v>62</v>
      </c>
      <c r="F108" s="185" t="s">
        <v>284</v>
      </c>
      <c r="G108" s="107" t="s">
        <v>6</v>
      </c>
      <c r="H108" s="115" t="s">
        <v>255</v>
      </c>
      <c r="I108" s="115">
        <v>18</v>
      </c>
      <c r="J108" s="21">
        <v>120</v>
      </c>
      <c r="K108" s="21">
        <v>8</v>
      </c>
      <c r="L108" s="21">
        <v>15</v>
      </c>
      <c r="M108" s="75">
        <f t="shared" si="50"/>
        <v>2160</v>
      </c>
      <c r="N108" s="269">
        <v>5908225400399</v>
      </c>
      <c r="O108" s="286">
        <f t="shared" si="51"/>
        <v>0</v>
      </c>
      <c r="P108" s="119">
        <v>0</v>
      </c>
      <c r="Q108" s="297">
        <f t="shared" si="52"/>
        <v>0</v>
      </c>
      <c r="R108" s="51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</row>
    <row r="109" spans="2:48" s="4" customFormat="1" ht="16.8" customHeight="1" x14ac:dyDescent="0.3">
      <c r="B109" s="225">
        <v>64</v>
      </c>
      <c r="C109" s="66" t="s">
        <v>9</v>
      </c>
      <c r="D109" s="86" t="s">
        <v>204</v>
      </c>
      <c r="E109" s="184" t="s">
        <v>63</v>
      </c>
      <c r="F109" s="185" t="s">
        <v>284</v>
      </c>
      <c r="G109" s="105" t="s">
        <v>13</v>
      </c>
      <c r="H109" s="115" t="s">
        <v>252</v>
      </c>
      <c r="I109" s="115">
        <v>12</v>
      </c>
      <c r="J109" s="21">
        <v>128</v>
      </c>
      <c r="K109" s="21">
        <v>8</v>
      </c>
      <c r="L109" s="21">
        <v>16</v>
      </c>
      <c r="M109" s="75">
        <f t="shared" si="50"/>
        <v>1536</v>
      </c>
      <c r="N109" s="269">
        <v>5907809285681</v>
      </c>
      <c r="O109" s="286">
        <f t="shared" si="51"/>
        <v>0</v>
      </c>
      <c r="P109" s="119">
        <v>0</v>
      </c>
      <c r="Q109" s="297">
        <f t="shared" si="52"/>
        <v>0</v>
      </c>
      <c r="R109" s="51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</row>
    <row r="110" spans="2:48" s="4" customFormat="1" ht="16.8" customHeight="1" x14ac:dyDescent="0.3">
      <c r="B110" s="112"/>
      <c r="C110" s="67" t="s">
        <v>0</v>
      </c>
      <c r="D110" s="85" t="s">
        <v>205</v>
      </c>
      <c r="E110" s="182"/>
      <c r="F110" s="183"/>
      <c r="G110" s="101" t="s">
        <v>0</v>
      </c>
      <c r="H110" s="112" t="s">
        <v>0</v>
      </c>
      <c r="I110" s="112" t="s">
        <v>0</v>
      </c>
      <c r="J110" s="83" t="s">
        <v>0</v>
      </c>
      <c r="K110" s="83" t="s">
        <v>0</v>
      </c>
      <c r="L110" s="83" t="s">
        <v>0</v>
      </c>
      <c r="M110" s="101" t="s">
        <v>0</v>
      </c>
      <c r="N110" s="279" t="s">
        <v>0</v>
      </c>
      <c r="O110" s="287" t="s">
        <v>0</v>
      </c>
      <c r="P110" s="126"/>
      <c r="Q110" s="298" t="s">
        <v>0</v>
      </c>
      <c r="R110" s="51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</row>
    <row r="111" spans="2:48" s="4" customFormat="1" ht="16.8" customHeight="1" x14ac:dyDescent="0.3">
      <c r="B111" s="225">
        <v>65</v>
      </c>
      <c r="C111" s="68" t="s">
        <v>9</v>
      </c>
      <c r="D111" s="92" t="s">
        <v>206</v>
      </c>
      <c r="E111" s="184" t="s">
        <v>64</v>
      </c>
      <c r="F111" s="185" t="s">
        <v>284</v>
      </c>
      <c r="G111" s="107" t="s">
        <v>8</v>
      </c>
      <c r="H111" s="115" t="s">
        <v>254</v>
      </c>
      <c r="I111" s="115">
        <v>7</v>
      </c>
      <c r="J111" s="21">
        <v>192</v>
      </c>
      <c r="K111" s="21">
        <v>24</v>
      </c>
      <c r="L111" s="21">
        <v>8</v>
      </c>
      <c r="M111" s="75">
        <f t="shared" ref="M111:M112" si="53">I111*J111</f>
        <v>1344</v>
      </c>
      <c r="N111" s="269">
        <v>5907809285728</v>
      </c>
      <c r="O111" s="286">
        <f t="shared" ref="O111:O112" si="54">IFERROR(P111*I111,"-")</f>
        <v>0</v>
      </c>
      <c r="P111" s="119">
        <v>0</v>
      </c>
      <c r="Q111" s="297">
        <f t="shared" ref="Q111:Q112" si="55">IFERROR(P111/J111,"-")</f>
        <v>0</v>
      </c>
      <c r="R111" s="51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</row>
    <row r="112" spans="2:48" s="4" customFormat="1" ht="16.8" customHeight="1" thickBot="1" x14ac:dyDescent="0.35">
      <c r="B112" s="227">
        <v>66</v>
      </c>
      <c r="C112" s="70" t="s">
        <v>9</v>
      </c>
      <c r="D112" s="93" t="s">
        <v>207</v>
      </c>
      <c r="E112" s="186" t="s">
        <v>65</v>
      </c>
      <c r="F112" s="190" t="s">
        <v>284</v>
      </c>
      <c r="G112" s="106" t="s">
        <v>13</v>
      </c>
      <c r="H112" s="116" t="s">
        <v>252</v>
      </c>
      <c r="I112" s="116">
        <v>12</v>
      </c>
      <c r="J112" s="26">
        <v>128</v>
      </c>
      <c r="K112" s="26">
        <v>8</v>
      </c>
      <c r="L112" s="26">
        <v>16</v>
      </c>
      <c r="M112" s="76">
        <f t="shared" si="53"/>
        <v>1536</v>
      </c>
      <c r="N112" s="269">
        <v>5907809285667</v>
      </c>
      <c r="O112" s="286">
        <f t="shared" si="54"/>
        <v>0</v>
      </c>
      <c r="P112" s="119">
        <v>0</v>
      </c>
      <c r="Q112" s="297">
        <f t="shared" si="55"/>
        <v>0</v>
      </c>
      <c r="R112" s="51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</row>
    <row r="113" spans="2:48" s="4" customFormat="1" ht="16.8" customHeight="1" x14ac:dyDescent="0.3">
      <c r="B113" s="226"/>
      <c r="C113" s="94" t="s">
        <v>0</v>
      </c>
      <c r="D113" s="95" t="s">
        <v>208</v>
      </c>
      <c r="E113" s="180"/>
      <c r="F113" s="181"/>
      <c r="G113" s="102" t="s">
        <v>0</v>
      </c>
      <c r="H113" s="113" t="s">
        <v>0</v>
      </c>
      <c r="I113" s="113" t="s">
        <v>0</v>
      </c>
      <c r="J113" s="84" t="s">
        <v>0</v>
      </c>
      <c r="K113" s="84" t="s">
        <v>0</v>
      </c>
      <c r="L113" s="84" t="s">
        <v>0</v>
      </c>
      <c r="M113" s="102" t="s">
        <v>0</v>
      </c>
      <c r="N113" s="267" t="s">
        <v>0</v>
      </c>
      <c r="O113" s="288" t="s">
        <v>0</v>
      </c>
      <c r="P113" s="121" t="s">
        <v>0</v>
      </c>
      <c r="Q113" s="299" t="s">
        <v>0</v>
      </c>
      <c r="R113" s="51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</row>
    <row r="114" spans="2:48" s="4" customFormat="1" ht="16.8" customHeight="1" x14ac:dyDescent="0.3">
      <c r="B114" s="112"/>
      <c r="C114" s="67" t="s">
        <v>0</v>
      </c>
      <c r="D114" s="85" t="s">
        <v>209</v>
      </c>
      <c r="E114" s="182"/>
      <c r="F114" s="183"/>
      <c r="G114" s="101" t="s">
        <v>0</v>
      </c>
      <c r="H114" s="112" t="s">
        <v>0</v>
      </c>
      <c r="I114" s="112" t="s">
        <v>0</v>
      </c>
      <c r="J114" s="83" t="s">
        <v>0</v>
      </c>
      <c r="K114" s="83" t="s">
        <v>0</v>
      </c>
      <c r="L114" s="83" t="s">
        <v>0</v>
      </c>
      <c r="M114" s="101" t="s">
        <v>0</v>
      </c>
      <c r="N114" s="279" t="s">
        <v>0</v>
      </c>
      <c r="O114" s="287" t="s">
        <v>0</v>
      </c>
      <c r="P114" s="126"/>
      <c r="Q114" s="298" t="s">
        <v>0</v>
      </c>
      <c r="R114" s="51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</row>
    <row r="115" spans="2:48" s="4" customFormat="1" ht="16.8" customHeight="1" thickBot="1" x14ac:dyDescent="0.35">
      <c r="B115" s="227">
        <v>67</v>
      </c>
      <c r="C115" s="70" t="s">
        <v>16</v>
      </c>
      <c r="D115" s="93" t="s">
        <v>210</v>
      </c>
      <c r="E115" s="186" t="s">
        <v>66</v>
      </c>
      <c r="F115" s="194" t="s">
        <v>284</v>
      </c>
      <c r="G115" s="106" t="s">
        <v>8</v>
      </c>
      <c r="H115" s="115" t="s">
        <v>252</v>
      </c>
      <c r="I115" s="116">
        <v>12</v>
      </c>
      <c r="J115" s="26">
        <v>144</v>
      </c>
      <c r="K115" s="26">
        <v>9</v>
      </c>
      <c r="L115" s="26">
        <v>16</v>
      </c>
      <c r="M115" s="76">
        <f t="shared" ref="M115" si="56">I115*J115</f>
        <v>1728</v>
      </c>
      <c r="N115" s="280">
        <v>5907809285001</v>
      </c>
      <c r="O115" s="294">
        <f t="shared" ref="O115" si="57">IFERROR(P115*I115,"-")</f>
        <v>0</v>
      </c>
      <c r="P115" s="281">
        <v>0</v>
      </c>
      <c r="Q115" s="305">
        <f>IFERROR(P115/J115,"-")</f>
        <v>0</v>
      </c>
      <c r="R115" s="51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</row>
    <row r="116" spans="2:48" s="19" customFormat="1" ht="36.75" customHeight="1" x14ac:dyDescent="0.2">
      <c r="D116" s="18"/>
      <c r="E116" s="195"/>
      <c r="F116" s="195"/>
      <c r="G116" s="42"/>
      <c r="H116" s="43"/>
      <c r="I116" s="43"/>
      <c r="J116" s="43"/>
      <c r="K116" s="43"/>
      <c r="L116" s="43"/>
      <c r="M116" s="43"/>
      <c r="N116" s="43"/>
      <c r="O116" s="44"/>
      <c r="P116" s="4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</row>
    <row r="117" spans="2:48" s="19" customFormat="1" ht="10.199999999999999" x14ac:dyDescent="0.2">
      <c r="B117" s="46"/>
      <c r="C117" s="46"/>
      <c r="D117" s="47"/>
      <c r="E117" s="196"/>
      <c r="F117" s="196"/>
      <c r="G117" s="42"/>
      <c r="H117" s="43"/>
      <c r="I117" s="43"/>
      <c r="J117" s="43"/>
      <c r="K117" s="43"/>
      <c r="L117" s="43"/>
      <c r="M117" s="43"/>
      <c r="N117" s="43"/>
      <c r="O117" s="44"/>
      <c r="P117" s="4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</row>
    <row r="118" spans="2:48" s="19" customFormat="1" ht="13.5" customHeight="1" x14ac:dyDescent="0.2">
      <c r="B118" s="40"/>
      <c r="C118" s="40"/>
      <c r="D118" s="55"/>
      <c r="E118" s="197"/>
      <c r="F118" s="197"/>
      <c r="G118" s="42"/>
      <c r="H118" s="43"/>
      <c r="I118" s="43"/>
      <c r="J118" s="43"/>
      <c r="K118" s="43"/>
      <c r="L118" s="43"/>
      <c r="M118" s="43"/>
      <c r="N118" s="43"/>
      <c r="O118" s="44"/>
      <c r="P118" s="4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</row>
    <row r="119" spans="2:48" s="31" customFormat="1" x14ac:dyDescent="0.3">
      <c r="B119" s="40"/>
      <c r="C119" s="40"/>
      <c r="D119" s="41"/>
      <c r="E119" s="198"/>
      <c r="F119" s="198"/>
      <c r="G119" s="56"/>
      <c r="H119" s="57"/>
      <c r="I119" s="57"/>
      <c r="J119" s="57"/>
      <c r="K119" s="57"/>
      <c r="L119" s="57"/>
      <c r="M119" s="57"/>
      <c r="N119" s="57"/>
      <c r="O119" s="58"/>
      <c r="P119" s="32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</row>
    <row r="120" spans="2:48" s="31" customFormat="1" x14ac:dyDescent="0.3">
      <c r="B120" s="40"/>
      <c r="C120" s="40"/>
      <c r="D120" s="41"/>
      <c r="E120" s="198"/>
      <c r="F120" s="198"/>
      <c r="G120" s="56"/>
      <c r="H120" s="57"/>
      <c r="I120" s="57"/>
      <c r="J120" s="57"/>
      <c r="K120" s="57"/>
      <c r="L120" s="57"/>
      <c r="M120" s="57"/>
      <c r="N120" s="57"/>
      <c r="O120" s="58"/>
      <c r="P120" s="32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</row>
    <row r="121" spans="2:48" s="31" customFormat="1" x14ac:dyDescent="0.3">
      <c r="B121" s="40"/>
      <c r="C121" s="40"/>
      <c r="D121" s="41"/>
      <c r="E121" s="198"/>
      <c r="F121" s="198"/>
      <c r="G121" s="56"/>
      <c r="H121" s="57"/>
      <c r="I121" s="57"/>
      <c r="J121" s="57"/>
      <c r="K121" s="57"/>
      <c r="L121" s="57"/>
      <c r="M121" s="57"/>
      <c r="N121" s="57"/>
      <c r="O121" s="58"/>
      <c r="P121" s="32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</row>
    <row r="122" spans="2:48" s="31" customFormat="1" x14ac:dyDescent="0.3">
      <c r="B122" s="40"/>
      <c r="C122" s="40"/>
      <c r="D122" s="41"/>
      <c r="E122" s="198"/>
      <c r="F122" s="198"/>
      <c r="G122" s="56"/>
      <c r="H122" s="57"/>
      <c r="I122" s="57"/>
      <c r="J122" s="57"/>
      <c r="K122" s="57"/>
      <c r="L122" s="57"/>
      <c r="M122" s="57"/>
      <c r="N122" s="57"/>
      <c r="O122" s="58"/>
      <c r="P122" s="32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</row>
    <row r="123" spans="2:48" s="31" customFormat="1" x14ac:dyDescent="0.3">
      <c r="B123" s="40"/>
      <c r="C123" s="40"/>
      <c r="D123" s="41"/>
      <c r="E123" s="198"/>
      <c r="F123" s="198"/>
      <c r="G123" s="56"/>
      <c r="H123" s="57"/>
      <c r="I123" s="57"/>
      <c r="J123" s="57"/>
      <c r="K123" s="57"/>
      <c r="L123" s="57"/>
      <c r="M123" s="57"/>
      <c r="N123" s="57"/>
      <c r="O123" s="58"/>
      <c r="P123" s="32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</row>
    <row r="124" spans="2:48" s="31" customFormat="1" x14ac:dyDescent="0.3">
      <c r="B124" s="40"/>
      <c r="C124" s="40"/>
      <c r="D124" s="41"/>
      <c r="E124" s="198"/>
      <c r="F124" s="198"/>
      <c r="G124" s="56"/>
      <c r="H124" s="57"/>
      <c r="I124" s="57"/>
      <c r="J124" s="57"/>
      <c r="K124" s="57"/>
      <c r="L124" s="57"/>
      <c r="M124" s="57"/>
      <c r="N124" s="57"/>
      <c r="O124" s="58"/>
      <c r="P124" s="32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</row>
    <row r="125" spans="2:48" s="31" customFormat="1" x14ac:dyDescent="0.3">
      <c r="B125" s="40"/>
      <c r="C125" s="40"/>
      <c r="D125" s="41"/>
      <c r="E125" s="198"/>
      <c r="F125" s="198"/>
      <c r="G125" s="56"/>
      <c r="H125" s="57"/>
      <c r="I125" s="57"/>
      <c r="J125" s="57"/>
      <c r="K125" s="57"/>
      <c r="L125" s="57"/>
      <c r="M125" s="57"/>
      <c r="N125" s="57"/>
      <c r="O125" s="58"/>
      <c r="P125" s="32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</row>
    <row r="126" spans="2:48" s="31" customFormat="1" x14ac:dyDescent="0.3">
      <c r="B126" s="40"/>
      <c r="C126" s="40"/>
      <c r="D126" s="41"/>
      <c r="E126" s="198"/>
      <c r="F126" s="198"/>
      <c r="G126" s="56"/>
      <c r="H126" s="57"/>
      <c r="I126" s="57"/>
      <c r="J126" s="57"/>
      <c r="K126" s="57"/>
      <c r="L126" s="57"/>
      <c r="M126" s="57"/>
      <c r="N126" s="57"/>
      <c r="O126" s="58"/>
      <c r="P126" s="32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</row>
    <row r="127" spans="2:48" s="31" customFormat="1" x14ac:dyDescent="0.3">
      <c r="B127" s="40"/>
      <c r="C127" s="40"/>
      <c r="D127" s="41"/>
      <c r="E127" s="198"/>
      <c r="F127" s="198"/>
      <c r="G127" s="56"/>
      <c r="H127" s="57"/>
      <c r="I127" s="57"/>
      <c r="J127" s="57"/>
      <c r="K127" s="57"/>
      <c r="L127" s="57"/>
      <c r="M127" s="57"/>
      <c r="N127" s="57"/>
      <c r="O127" s="58"/>
      <c r="P127" s="32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</row>
    <row r="128" spans="2:48" s="31" customFormat="1" x14ac:dyDescent="0.3">
      <c r="B128" s="40"/>
      <c r="C128" s="40"/>
      <c r="D128" s="41"/>
      <c r="E128" s="198"/>
      <c r="F128" s="198"/>
      <c r="G128" s="56"/>
      <c r="H128" s="57"/>
      <c r="I128" s="57"/>
      <c r="J128" s="57"/>
      <c r="K128" s="57"/>
      <c r="L128" s="57"/>
      <c r="M128" s="57"/>
      <c r="N128" s="57"/>
      <c r="O128" s="58"/>
      <c r="P128" s="32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</row>
    <row r="129" spans="2:47" s="31" customFormat="1" x14ac:dyDescent="0.3">
      <c r="B129" s="40"/>
      <c r="C129" s="40"/>
      <c r="D129" s="41"/>
      <c r="E129" s="198"/>
      <c r="F129" s="198"/>
      <c r="G129" s="56"/>
      <c r="H129" s="57"/>
      <c r="I129" s="57"/>
      <c r="J129" s="57"/>
      <c r="K129" s="57"/>
      <c r="L129" s="57"/>
      <c r="M129" s="57"/>
      <c r="N129" s="57"/>
      <c r="O129" s="58"/>
      <c r="P129" s="32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</row>
    <row r="130" spans="2:47" s="31" customFormat="1" x14ac:dyDescent="0.3">
      <c r="B130" s="40"/>
      <c r="C130" s="40"/>
      <c r="D130" s="41"/>
      <c r="E130" s="198"/>
      <c r="F130" s="198"/>
      <c r="G130" s="56"/>
      <c r="H130" s="57"/>
      <c r="I130" s="57"/>
      <c r="J130" s="57"/>
      <c r="K130" s="57"/>
      <c r="L130" s="57"/>
      <c r="M130" s="57"/>
      <c r="N130" s="57"/>
      <c r="O130" s="58"/>
      <c r="P130" s="32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</row>
    <row r="131" spans="2:47" s="31" customFormat="1" x14ac:dyDescent="0.3">
      <c r="B131" s="40"/>
      <c r="C131" s="40"/>
      <c r="D131" s="41"/>
      <c r="E131" s="198"/>
      <c r="F131" s="198"/>
      <c r="G131" s="56"/>
      <c r="H131" s="57"/>
      <c r="I131" s="57"/>
      <c r="J131" s="57"/>
      <c r="K131" s="57"/>
      <c r="L131" s="57"/>
      <c r="M131" s="57"/>
      <c r="N131" s="57"/>
      <c r="O131" s="58"/>
      <c r="P131" s="32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</row>
    <row r="132" spans="2:47" s="31" customFormat="1" x14ac:dyDescent="0.3">
      <c r="B132" s="40"/>
      <c r="C132" s="40"/>
      <c r="D132" s="41"/>
      <c r="E132" s="198"/>
      <c r="F132" s="198"/>
      <c r="G132" s="56"/>
      <c r="H132" s="57"/>
      <c r="I132" s="57"/>
      <c r="J132" s="57"/>
      <c r="K132" s="57"/>
      <c r="L132" s="57"/>
      <c r="M132" s="57"/>
      <c r="N132" s="57"/>
      <c r="O132" s="58"/>
      <c r="P132" s="32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</row>
    <row r="133" spans="2:47" s="31" customFormat="1" x14ac:dyDescent="0.3">
      <c r="B133" s="40"/>
      <c r="C133" s="40"/>
      <c r="D133" s="41"/>
      <c r="E133" s="198"/>
      <c r="F133" s="198"/>
      <c r="G133" s="56"/>
      <c r="H133" s="57"/>
      <c r="I133" s="57"/>
      <c r="J133" s="57"/>
      <c r="K133" s="57"/>
      <c r="L133" s="57"/>
      <c r="M133" s="57"/>
      <c r="N133" s="57"/>
      <c r="O133" s="58"/>
      <c r="P133" s="32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</row>
    <row r="134" spans="2:47" s="31" customFormat="1" x14ac:dyDescent="0.3">
      <c r="B134" s="40"/>
      <c r="C134" s="40"/>
      <c r="D134" s="41"/>
      <c r="E134" s="198"/>
      <c r="F134" s="198"/>
      <c r="G134" s="56"/>
      <c r="H134" s="57"/>
      <c r="I134" s="57"/>
      <c r="J134" s="57"/>
      <c r="K134" s="57"/>
      <c r="L134" s="57"/>
      <c r="M134" s="57"/>
      <c r="N134" s="57"/>
      <c r="O134" s="58"/>
      <c r="P134" s="32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</row>
    <row r="135" spans="2:47" s="31" customFormat="1" x14ac:dyDescent="0.3">
      <c r="B135" s="40"/>
      <c r="C135" s="40"/>
      <c r="D135" s="41"/>
      <c r="E135" s="198"/>
      <c r="F135" s="198"/>
      <c r="G135" s="56"/>
      <c r="H135" s="57"/>
      <c r="I135" s="57"/>
      <c r="J135" s="57"/>
      <c r="K135" s="57"/>
      <c r="L135" s="57"/>
      <c r="M135" s="57"/>
      <c r="N135" s="57"/>
      <c r="O135" s="58"/>
      <c r="P135" s="32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</row>
    <row r="136" spans="2:47" s="31" customFormat="1" x14ac:dyDescent="0.3">
      <c r="B136" s="40"/>
      <c r="C136" s="40"/>
      <c r="D136" s="41"/>
      <c r="E136" s="198"/>
      <c r="F136" s="198"/>
      <c r="G136" s="56"/>
      <c r="H136" s="57"/>
      <c r="I136" s="57"/>
      <c r="J136" s="57"/>
      <c r="K136" s="57"/>
      <c r="L136" s="57"/>
      <c r="M136" s="57"/>
      <c r="N136" s="57"/>
      <c r="O136" s="58"/>
      <c r="P136" s="32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</row>
    <row r="137" spans="2:47" s="31" customFormat="1" x14ac:dyDescent="0.3">
      <c r="B137" s="40"/>
      <c r="C137" s="40"/>
      <c r="D137" s="41"/>
      <c r="E137" s="198"/>
      <c r="F137" s="198"/>
      <c r="G137" s="56"/>
      <c r="H137" s="57"/>
      <c r="I137" s="57"/>
      <c r="J137" s="57"/>
      <c r="K137" s="57"/>
      <c r="L137" s="57"/>
      <c r="M137" s="57"/>
      <c r="N137" s="57"/>
      <c r="O137" s="58"/>
      <c r="P137" s="32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</row>
    <row r="138" spans="2:47" s="31" customFormat="1" x14ac:dyDescent="0.3">
      <c r="B138" s="40"/>
      <c r="C138" s="40"/>
      <c r="D138" s="41"/>
      <c r="E138" s="198"/>
      <c r="F138" s="198"/>
      <c r="G138" s="56"/>
      <c r="H138" s="57"/>
      <c r="I138" s="57"/>
      <c r="J138" s="57"/>
      <c r="K138" s="57"/>
      <c r="L138" s="57"/>
      <c r="M138" s="57"/>
      <c r="N138" s="57"/>
      <c r="O138" s="58"/>
      <c r="P138" s="32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</row>
    <row r="139" spans="2:47" s="31" customFormat="1" x14ac:dyDescent="0.3">
      <c r="B139" s="40"/>
      <c r="C139" s="40"/>
      <c r="D139" s="41"/>
      <c r="E139" s="198"/>
      <c r="F139" s="198"/>
      <c r="G139" s="56"/>
      <c r="H139" s="57"/>
      <c r="I139" s="57"/>
      <c r="J139" s="57"/>
      <c r="K139" s="57"/>
      <c r="L139" s="57"/>
      <c r="M139" s="57"/>
      <c r="N139" s="57"/>
      <c r="O139" s="58"/>
      <c r="P139" s="32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</row>
    <row r="140" spans="2:47" s="31" customFormat="1" x14ac:dyDescent="0.3">
      <c r="B140" s="40"/>
      <c r="C140" s="40"/>
      <c r="D140" s="41"/>
      <c r="E140" s="198"/>
      <c r="F140" s="198"/>
      <c r="G140" s="56"/>
      <c r="H140" s="57"/>
      <c r="I140" s="57"/>
      <c r="J140" s="57"/>
      <c r="K140" s="57"/>
      <c r="L140" s="57"/>
      <c r="M140" s="57"/>
      <c r="N140" s="57"/>
      <c r="O140" s="58"/>
      <c r="P140" s="32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</row>
    <row r="141" spans="2:47" s="31" customFormat="1" x14ac:dyDescent="0.3">
      <c r="B141" s="40"/>
      <c r="C141" s="40"/>
      <c r="D141" s="41"/>
      <c r="E141" s="198"/>
      <c r="F141" s="198"/>
      <c r="G141" s="56"/>
      <c r="H141" s="57"/>
      <c r="I141" s="57"/>
      <c r="J141" s="57"/>
      <c r="K141" s="57"/>
      <c r="L141" s="57"/>
      <c r="M141" s="57"/>
      <c r="N141" s="57"/>
      <c r="O141" s="58"/>
      <c r="P141" s="32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</row>
    <row r="142" spans="2:47" s="31" customFormat="1" x14ac:dyDescent="0.3">
      <c r="B142" s="40"/>
      <c r="C142" s="40"/>
      <c r="D142" s="41"/>
      <c r="E142" s="198"/>
      <c r="F142" s="198"/>
      <c r="G142" s="56"/>
      <c r="H142" s="57"/>
      <c r="I142" s="57"/>
      <c r="J142" s="57"/>
      <c r="K142" s="57"/>
      <c r="L142" s="57"/>
      <c r="M142" s="57"/>
      <c r="N142" s="57"/>
      <c r="O142" s="58"/>
      <c r="P142" s="32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</row>
    <row r="143" spans="2:47" s="31" customFormat="1" x14ac:dyDescent="0.3">
      <c r="B143" s="40"/>
      <c r="C143" s="40"/>
      <c r="D143" s="41"/>
      <c r="E143" s="198"/>
      <c r="F143" s="198"/>
      <c r="G143" s="56"/>
      <c r="H143" s="57"/>
      <c r="I143" s="57"/>
      <c r="J143" s="57"/>
      <c r="K143" s="57"/>
      <c r="L143" s="57"/>
      <c r="M143" s="57"/>
      <c r="N143" s="57"/>
      <c r="O143" s="58"/>
      <c r="P143" s="32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</row>
    <row r="144" spans="2:47" s="31" customFormat="1" x14ac:dyDescent="0.3">
      <c r="B144" s="40"/>
      <c r="C144" s="40"/>
      <c r="D144" s="41"/>
      <c r="E144" s="198"/>
      <c r="F144" s="198"/>
      <c r="G144" s="56"/>
      <c r="H144" s="57"/>
      <c r="I144" s="57"/>
      <c r="J144" s="57"/>
      <c r="K144" s="57"/>
      <c r="L144" s="57"/>
      <c r="M144" s="57"/>
      <c r="N144" s="57"/>
      <c r="O144" s="58"/>
      <c r="P144" s="32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</row>
    <row r="145" spans="2:47" s="31" customFormat="1" x14ac:dyDescent="0.3">
      <c r="B145" s="40"/>
      <c r="C145" s="40"/>
      <c r="D145" s="41"/>
      <c r="E145" s="198"/>
      <c r="F145" s="198"/>
      <c r="G145" s="56"/>
      <c r="H145" s="57"/>
      <c r="I145" s="57"/>
      <c r="J145" s="57"/>
      <c r="K145" s="57"/>
      <c r="L145" s="57"/>
      <c r="M145" s="57"/>
      <c r="N145" s="57"/>
      <c r="O145" s="58"/>
      <c r="P145" s="32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</row>
    <row r="146" spans="2:47" s="31" customFormat="1" x14ac:dyDescent="0.3">
      <c r="B146" s="40"/>
      <c r="C146" s="40"/>
      <c r="D146" s="41"/>
      <c r="E146" s="198"/>
      <c r="F146" s="198"/>
      <c r="G146" s="56"/>
      <c r="H146" s="57"/>
      <c r="I146" s="57"/>
      <c r="J146" s="57"/>
      <c r="K146" s="57"/>
      <c r="L146" s="57"/>
      <c r="M146" s="57"/>
      <c r="N146" s="57"/>
      <c r="O146" s="58"/>
      <c r="P146" s="32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</row>
    <row r="147" spans="2:47" s="31" customFormat="1" x14ac:dyDescent="0.3">
      <c r="B147" s="40"/>
      <c r="C147" s="40"/>
      <c r="D147" s="41"/>
      <c r="E147" s="198"/>
      <c r="F147" s="198"/>
      <c r="G147" s="56"/>
      <c r="H147" s="57"/>
      <c r="I147" s="57"/>
      <c r="J147" s="57"/>
      <c r="K147" s="57"/>
      <c r="L147" s="57"/>
      <c r="M147" s="57"/>
      <c r="N147" s="57"/>
      <c r="O147" s="58"/>
      <c r="P147" s="32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</row>
    <row r="148" spans="2:47" s="31" customFormat="1" x14ac:dyDescent="0.3">
      <c r="B148" s="40"/>
      <c r="C148" s="40"/>
      <c r="D148" s="41"/>
      <c r="E148" s="198"/>
      <c r="F148" s="198"/>
      <c r="G148" s="56"/>
      <c r="H148" s="57"/>
      <c r="I148" s="57"/>
      <c r="J148" s="57"/>
      <c r="K148" s="57"/>
      <c r="L148" s="57"/>
      <c r="M148" s="57"/>
      <c r="N148" s="57"/>
      <c r="O148" s="58"/>
      <c r="P148" s="32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</row>
    <row r="149" spans="2:47" s="31" customFormat="1" x14ac:dyDescent="0.3">
      <c r="B149" s="40"/>
      <c r="C149" s="40"/>
      <c r="D149" s="41"/>
      <c r="E149" s="198"/>
      <c r="F149" s="198"/>
      <c r="G149" s="56"/>
      <c r="H149" s="57"/>
      <c r="I149" s="57"/>
      <c r="J149" s="57"/>
      <c r="K149" s="57"/>
      <c r="L149" s="57"/>
      <c r="M149" s="57"/>
      <c r="N149" s="57"/>
      <c r="O149" s="58"/>
      <c r="P149" s="32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</row>
    <row r="150" spans="2:47" s="31" customFormat="1" x14ac:dyDescent="0.3">
      <c r="B150" s="40"/>
      <c r="C150" s="40"/>
      <c r="D150" s="41"/>
      <c r="E150" s="198"/>
      <c r="F150" s="198"/>
      <c r="G150" s="56"/>
      <c r="H150" s="57"/>
      <c r="I150" s="57"/>
      <c r="J150" s="57"/>
      <c r="K150" s="57"/>
      <c r="L150" s="57"/>
      <c r="M150" s="57"/>
      <c r="N150" s="57"/>
      <c r="O150" s="58"/>
      <c r="P150" s="32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</row>
    <row r="151" spans="2:47" s="31" customFormat="1" x14ac:dyDescent="0.3">
      <c r="B151" s="40"/>
      <c r="C151" s="40"/>
      <c r="D151" s="41"/>
      <c r="E151" s="198"/>
      <c r="F151" s="198"/>
      <c r="G151" s="56"/>
      <c r="H151" s="57"/>
      <c r="I151" s="57"/>
      <c r="J151" s="57"/>
      <c r="K151" s="57"/>
      <c r="L151" s="57"/>
      <c r="M151" s="57"/>
      <c r="N151" s="57"/>
      <c r="O151" s="58"/>
      <c r="P151" s="32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</row>
    <row r="152" spans="2:47" s="31" customFormat="1" x14ac:dyDescent="0.3">
      <c r="B152" s="40"/>
      <c r="C152" s="40"/>
      <c r="D152" s="41"/>
      <c r="E152" s="198"/>
      <c r="F152" s="198"/>
      <c r="G152" s="56"/>
      <c r="H152" s="57"/>
      <c r="I152" s="57"/>
      <c r="J152" s="57"/>
      <c r="K152" s="57"/>
      <c r="L152" s="57"/>
      <c r="M152" s="57"/>
      <c r="N152" s="57"/>
      <c r="O152" s="58"/>
      <c r="P152" s="32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</row>
    <row r="153" spans="2:47" s="31" customFormat="1" x14ac:dyDescent="0.3">
      <c r="B153" s="40"/>
      <c r="C153" s="40"/>
      <c r="D153" s="41"/>
      <c r="E153" s="198"/>
      <c r="F153" s="198"/>
      <c r="G153" s="56"/>
      <c r="H153" s="57"/>
      <c r="I153" s="57"/>
      <c r="J153" s="57"/>
      <c r="K153" s="57"/>
      <c r="L153" s="57"/>
      <c r="M153" s="57"/>
      <c r="N153" s="57"/>
      <c r="O153" s="58"/>
      <c r="P153" s="32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</row>
    <row r="154" spans="2:47" s="31" customFormat="1" x14ac:dyDescent="0.3">
      <c r="B154" s="40"/>
      <c r="C154" s="40"/>
      <c r="D154" s="41"/>
      <c r="E154" s="198"/>
      <c r="F154" s="198"/>
      <c r="G154" s="56"/>
      <c r="H154" s="57"/>
      <c r="I154" s="57"/>
      <c r="J154" s="57"/>
      <c r="K154" s="57"/>
      <c r="L154" s="57"/>
      <c r="M154" s="57"/>
      <c r="N154" s="57"/>
      <c r="O154" s="58"/>
      <c r="P154" s="32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</row>
    <row r="155" spans="2:47" s="31" customFormat="1" x14ac:dyDescent="0.3">
      <c r="B155" s="40"/>
      <c r="C155" s="40"/>
      <c r="D155" s="41"/>
      <c r="E155" s="198"/>
      <c r="F155" s="198"/>
      <c r="G155" s="56"/>
      <c r="H155" s="57"/>
      <c r="I155" s="57"/>
      <c r="J155" s="57"/>
      <c r="K155" s="57"/>
      <c r="L155" s="57"/>
      <c r="M155" s="57"/>
      <c r="N155" s="57"/>
      <c r="O155" s="58"/>
      <c r="P155" s="32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</row>
    <row r="156" spans="2:47" s="31" customFormat="1" x14ac:dyDescent="0.3">
      <c r="B156" s="40"/>
      <c r="C156" s="40"/>
      <c r="D156" s="41"/>
      <c r="E156" s="198"/>
      <c r="F156" s="198"/>
      <c r="G156" s="56"/>
      <c r="H156" s="57"/>
      <c r="I156" s="57"/>
      <c r="J156" s="57"/>
      <c r="K156" s="57"/>
      <c r="L156" s="57"/>
      <c r="M156" s="57"/>
      <c r="N156" s="57"/>
      <c r="O156" s="58"/>
      <c r="P156" s="32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</row>
    <row r="157" spans="2:47" s="31" customFormat="1" x14ac:dyDescent="0.3">
      <c r="B157" s="40"/>
      <c r="C157" s="40"/>
      <c r="D157" s="41"/>
      <c r="E157" s="198"/>
      <c r="F157" s="198"/>
      <c r="G157" s="56"/>
      <c r="H157" s="57"/>
      <c r="I157" s="57"/>
      <c r="J157" s="57"/>
      <c r="K157" s="57"/>
      <c r="L157" s="57"/>
      <c r="M157" s="57"/>
      <c r="N157" s="57"/>
      <c r="O157" s="58"/>
      <c r="P157" s="32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</row>
    <row r="158" spans="2:47" s="31" customFormat="1" x14ac:dyDescent="0.3">
      <c r="B158" s="40"/>
      <c r="C158" s="40"/>
      <c r="D158" s="41"/>
      <c r="E158" s="198"/>
      <c r="F158" s="198"/>
      <c r="G158" s="56"/>
      <c r="H158" s="57"/>
      <c r="I158" s="57"/>
      <c r="J158" s="57"/>
      <c r="K158" s="57"/>
      <c r="L158" s="57"/>
      <c r="M158" s="57"/>
      <c r="N158" s="57"/>
      <c r="O158" s="58"/>
      <c r="P158" s="32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</row>
    <row r="159" spans="2:47" s="31" customFormat="1" x14ac:dyDescent="0.3">
      <c r="B159" s="40"/>
      <c r="C159" s="40"/>
      <c r="D159" s="41"/>
      <c r="E159" s="198"/>
      <c r="F159" s="198"/>
      <c r="G159" s="56"/>
      <c r="H159" s="57"/>
      <c r="I159" s="57"/>
      <c r="J159" s="57"/>
      <c r="K159" s="57"/>
      <c r="L159" s="57"/>
      <c r="M159" s="57"/>
      <c r="N159" s="57"/>
      <c r="O159" s="58"/>
      <c r="P159" s="32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</row>
    <row r="160" spans="2:47" s="31" customFormat="1" x14ac:dyDescent="0.3">
      <c r="B160" s="40"/>
      <c r="C160" s="40"/>
      <c r="D160" s="41"/>
      <c r="E160" s="198"/>
      <c r="F160" s="198"/>
      <c r="G160" s="56"/>
      <c r="H160" s="57"/>
      <c r="I160" s="57"/>
      <c r="J160" s="57"/>
      <c r="K160" s="57"/>
      <c r="L160" s="57"/>
      <c r="M160" s="57"/>
      <c r="N160" s="57"/>
      <c r="O160" s="58"/>
      <c r="P160" s="32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</row>
    <row r="161" spans="2:47" s="31" customFormat="1" x14ac:dyDescent="0.3">
      <c r="B161" s="40"/>
      <c r="C161" s="40"/>
      <c r="D161" s="41"/>
      <c r="E161" s="198"/>
      <c r="F161" s="198"/>
      <c r="G161" s="56"/>
      <c r="H161" s="57"/>
      <c r="I161" s="57"/>
      <c r="J161" s="57"/>
      <c r="K161" s="57"/>
      <c r="L161" s="57"/>
      <c r="M161" s="57"/>
      <c r="N161" s="57"/>
      <c r="O161" s="58"/>
      <c r="P161" s="32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</row>
    <row r="162" spans="2:47" s="31" customFormat="1" x14ac:dyDescent="0.3">
      <c r="B162" s="40"/>
      <c r="C162" s="40"/>
      <c r="D162" s="41"/>
      <c r="E162" s="198"/>
      <c r="F162" s="198"/>
      <c r="G162" s="56"/>
      <c r="H162" s="57"/>
      <c r="I162" s="57"/>
      <c r="J162" s="57"/>
      <c r="K162" s="57"/>
      <c r="L162" s="57"/>
      <c r="M162" s="57"/>
      <c r="N162" s="57"/>
      <c r="O162" s="58"/>
      <c r="P162" s="32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</row>
    <row r="163" spans="2:47" s="31" customFormat="1" x14ac:dyDescent="0.3">
      <c r="B163" s="40"/>
      <c r="C163" s="40"/>
      <c r="D163" s="41"/>
      <c r="E163" s="198"/>
      <c r="F163" s="198"/>
      <c r="G163" s="56"/>
      <c r="H163" s="57"/>
      <c r="I163" s="57"/>
      <c r="J163" s="57"/>
      <c r="K163" s="57"/>
      <c r="L163" s="57"/>
      <c r="M163" s="57"/>
      <c r="N163" s="57"/>
      <c r="O163" s="58"/>
      <c r="P163" s="32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</row>
    <row r="164" spans="2:47" s="31" customFormat="1" x14ac:dyDescent="0.3">
      <c r="B164" s="40"/>
      <c r="C164" s="40"/>
      <c r="D164" s="41"/>
      <c r="E164" s="198"/>
      <c r="F164" s="198"/>
      <c r="G164" s="56"/>
      <c r="H164" s="57"/>
      <c r="I164" s="57"/>
      <c r="J164" s="57"/>
      <c r="K164" s="57"/>
      <c r="L164" s="57"/>
      <c r="M164" s="57"/>
      <c r="N164" s="57"/>
      <c r="O164" s="58"/>
      <c r="P164" s="32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</row>
    <row r="165" spans="2:47" s="31" customFormat="1" x14ac:dyDescent="0.3">
      <c r="B165" s="40"/>
      <c r="C165" s="40"/>
      <c r="D165" s="41"/>
      <c r="E165" s="198"/>
      <c r="F165" s="198"/>
      <c r="G165" s="56"/>
      <c r="H165" s="57"/>
      <c r="I165" s="57"/>
      <c r="J165" s="57"/>
      <c r="K165" s="57"/>
      <c r="L165" s="57"/>
      <c r="M165" s="57"/>
      <c r="N165" s="57"/>
      <c r="O165" s="58"/>
      <c r="P165" s="32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</row>
    <row r="166" spans="2:47" s="31" customFormat="1" x14ac:dyDescent="0.3">
      <c r="B166" s="40"/>
      <c r="C166" s="40"/>
      <c r="D166" s="41"/>
      <c r="E166" s="198"/>
      <c r="F166" s="198"/>
      <c r="G166" s="56"/>
      <c r="H166" s="57"/>
      <c r="I166" s="57"/>
      <c r="J166" s="57"/>
      <c r="K166" s="57"/>
      <c r="L166" s="57"/>
      <c r="M166" s="57"/>
      <c r="N166" s="57"/>
      <c r="O166" s="58"/>
      <c r="P166" s="32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</row>
    <row r="167" spans="2:47" s="31" customFormat="1" x14ac:dyDescent="0.3">
      <c r="B167" s="40"/>
      <c r="C167" s="40"/>
      <c r="D167" s="41"/>
      <c r="E167" s="198"/>
      <c r="F167" s="198"/>
      <c r="G167" s="56"/>
      <c r="H167" s="57"/>
      <c r="I167" s="57"/>
      <c r="J167" s="57"/>
      <c r="K167" s="57"/>
      <c r="L167" s="57"/>
      <c r="M167" s="57"/>
      <c r="N167" s="57"/>
      <c r="O167" s="58"/>
      <c r="P167" s="32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</row>
    <row r="168" spans="2:47" s="31" customFormat="1" x14ac:dyDescent="0.3">
      <c r="B168" s="40"/>
      <c r="C168" s="40"/>
      <c r="D168" s="41"/>
      <c r="E168" s="198"/>
      <c r="F168" s="198"/>
      <c r="G168" s="56"/>
      <c r="H168" s="57"/>
      <c r="I168" s="57"/>
      <c r="J168" s="57"/>
      <c r="K168" s="57"/>
      <c r="L168" s="57"/>
      <c r="M168" s="57"/>
      <c r="N168" s="57"/>
      <c r="O168" s="58"/>
      <c r="P168" s="32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</row>
    <row r="169" spans="2:47" s="31" customFormat="1" x14ac:dyDescent="0.3">
      <c r="B169" s="40"/>
      <c r="C169" s="40"/>
      <c r="D169" s="41"/>
      <c r="E169" s="198"/>
      <c r="F169" s="198"/>
      <c r="G169" s="56"/>
      <c r="H169" s="57"/>
      <c r="I169" s="57"/>
      <c r="J169" s="57"/>
      <c r="K169" s="57"/>
      <c r="L169" s="57"/>
      <c r="M169" s="57"/>
      <c r="N169" s="57"/>
      <c r="O169" s="58"/>
      <c r="P169" s="32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</row>
    <row r="170" spans="2:47" s="31" customFormat="1" x14ac:dyDescent="0.3">
      <c r="B170" s="40"/>
      <c r="C170" s="40"/>
      <c r="D170" s="41"/>
      <c r="E170" s="198"/>
      <c r="F170" s="198"/>
      <c r="G170" s="56"/>
      <c r="H170" s="57"/>
      <c r="I170" s="57"/>
      <c r="J170" s="57"/>
      <c r="K170" s="57"/>
      <c r="L170" s="57"/>
      <c r="M170" s="57"/>
      <c r="N170" s="57"/>
      <c r="O170" s="58"/>
      <c r="P170" s="32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</row>
    <row r="171" spans="2:47" s="31" customFormat="1" x14ac:dyDescent="0.3">
      <c r="B171" s="40"/>
      <c r="C171" s="40"/>
      <c r="D171" s="41"/>
      <c r="E171" s="198"/>
      <c r="F171" s="198"/>
      <c r="G171" s="56"/>
      <c r="H171" s="57"/>
      <c r="I171" s="57"/>
      <c r="J171" s="57"/>
      <c r="K171" s="57"/>
      <c r="L171" s="57"/>
      <c r="M171" s="57"/>
      <c r="N171" s="57"/>
      <c r="O171" s="58"/>
      <c r="P171" s="32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</row>
    <row r="172" spans="2:47" s="31" customFormat="1" x14ac:dyDescent="0.3">
      <c r="B172" s="40"/>
      <c r="C172" s="40"/>
      <c r="D172" s="41"/>
      <c r="E172" s="198"/>
      <c r="F172" s="198"/>
      <c r="G172" s="56"/>
      <c r="H172" s="57"/>
      <c r="I172" s="57"/>
      <c r="J172" s="57"/>
      <c r="K172" s="57"/>
      <c r="L172" s="57"/>
      <c r="M172" s="57"/>
      <c r="N172" s="57"/>
      <c r="O172" s="58"/>
      <c r="P172" s="32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</row>
    <row r="173" spans="2:47" s="31" customFormat="1" x14ac:dyDescent="0.3">
      <c r="B173" s="40"/>
      <c r="C173" s="40"/>
      <c r="D173" s="41"/>
      <c r="E173" s="198"/>
      <c r="F173" s="198"/>
      <c r="G173" s="56"/>
      <c r="H173" s="57"/>
      <c r="I173" s="57"/>
      <c r="J173" s="57"/>
      <c r="K173" s="57"/>
      <c r="L173" s="57"/>
      <c r="M173" s="57"/>
      <c r="N173" s="57"/>
      <c r="O173" s="58"/>
      <c r="P173" s="32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</row>
    <row r="174" spans="2:47" s="31" customFormat="1" x14ac:dyDescent="0.3">
      <c r="B174" s="40"/>
      <c r="C174" s="40"/>
      <c r="D174" s="41"/>
      <c r="E174" s="198"/>
      <c r="F174" s="198"/>
      <c r="G174" s="56"/>
      <c r="H174" s="57"/>
      <c r="I174" s="57"/>
      <c r="J174" s="57"/>
      <c r="K174" s="57"/>
      <c r="L174" s="57"/>
      <c r="M174" s="57"/>
      <c r="N174" s="57"/>
      <c r="O174" s="58"/>
      <c r="P174" s="32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</row>
    <row r="175" spans="2:47" s="31" customFormat="1" x14ac:dyDescent="0.3">
      <c r="B175" s="40"/>
      <c r="C175" s="40"/>
      <c r="D175" s="41"/>
      <c r="E175" s="198"/>
      <c r="F175" s="198"/>
      <c r="G175" s="56"/>
      <c r="H175" s="57"/>
      <c r="I175" s="57"/>
      <c r="J175" s="57"/>
      <c r="K175" s="57"/>
      <c r="L175" s="57"/>
      <c r="M175" s="57"/>
      <c r="N175" s="57"/>
      <c r="O175" s="58"/>
      <c r="P175" s="32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</row>
    <row r="176" spans="2:47" s="31" customFormat="1" x14ac:dyDescent="0.3">
      <c r="B176" s="40"/>
      <c r="C176" s="40"/>
      <c r="D176" s="41"/>
      <c r="E176" s="198"/>
      <c r="F176" s="198"/>
      <c r="G176" s="56"/>
      <c r="H176" s="57"/>
      <c r="I176" s="57"/>
      <c r="J176" s="57"/>
      <c r="K176" s="57"/>
      <c r="L176" s="57"/>
      <c r="M176" s="57"/>
      <c r="N176" s="57"/>
      <c r="O176" s="58"/>
      <c r="P176" s="32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</row>
    <row r="177" spans="2:47" s="31" customFormat="1" x14ac:dyDescent="0.3">
      <c r="B177" s="40"/>
      <c r="C177" s="40"/>
      <c r="D177" s="41"/>
      <c r="E177" s="198"/>
      <c r="F177" s="198"/>
      <c r="G177" s="56"/>
      <c r="H177" s="57"/>
      <c r="I177" s="57"/>
      <c r="J177" s="57"/>
      <c r="K177" s="57"/>
      <c r="L177" s="57"/>
      <c r="M177" s="57"/>
      <c r="N177" s="57"/>
      <c r="O177" s="58"/>
      <c r="P177" s="32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</row>
    <row r="178" spans="2:47" s="31" customFormat="1" x14ac:dyDescent="0.3">
      <c r="B178" s="40"/>
      <c r="C178" s="40"/>
      <c r="D178" s="41"/>
      <c r="E178" s="198"/>
      <c r="F178" s="198"/>
      <c r="G178" s="56"/>
      <c r="H178" s="57"/>
      <c r="I178" s="57"/>
      <c r="J178" s="57"/>
      <c r="K178" s="57"/>
      <c r="L178" s="57"/>
      <c r="M178" s="57"/>
      <c r="N178" s="57"/>
      <c r="O178" s="58"/>
      <c r="P178" s="32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</row>
    <row r="179" spans="2:47" s="31" customFormat="1" x14ac:dyDescent="0.3">
      <c r="B179" s="40"/>
      <c r="C179" s="40"/>
      <c r="D179" s="41"/>
      <c r="E179" s="198"/>
      <c r="F179" s="198"/>
      <c r="G179" s="56"/>
      <c r="H179" s="57"/>
      <c r="I179" s="57"/>
      <c r="J179" s="57"/>
      <c r="K179" s="57"/>
      <c r="L179" s="57"/>
      <c r="M179" s="57"/>
      <c r="N179" s="57"/>
      <c r="O179" s="58"/>
      <c r="P179" s="32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</row>
    <row r="180" spans="2:47" s="31" customFormat="1" x14ac:dyDescent="0.3">
      <c r="B180" s="40"/>
      <c r="C180" s="40"/>
      <c r="D180" s="41"/>
      <c r="E180" s="198"/>
      <c r="F180" s="198"/>
      <c r="G180" s="56"/>
      <c r="H180" s="57"/>
      <c r="I180" s="57"/>
      <c r="J180" s="57"/>
      <c r="K180" s="57"/>
      <c r="L180" s="57"/>
      <c r="M180" s="57"/>
      <c r="N180" s="57"/>
      <c r="O180" s="58"/>
      <c r="P180" s="32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</row>
    <row r="181" spans="2:47" s="31" customFormat="1" x14ac:dyDescent="0.3">
      <c r="B181" s="40"/>
      <c r="C181" s="40"/>
      <c r="D181" s="41"/>
      <c r="E181" s="198"/>
      <c r="F181" s="198"/>
      <c r="G181" s="56"/>
      <c r="H181" s="57"/>
      <c r="I181" s="57"/>
      <c r="J181" s="57"/>
      <c r="K181" s="57"/>
      <c r="L181" s="57"/>
      <c r="M181" s="57"/>
      <c r="N181" s="57"/>
      <c r="O181" s="58"/>
      <c r="P181" s="32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</row>
    <row r="182" spans="2:47" s="31" customFormat="1" x14ac:dyDescent="0.3">
      <c r="B182" s="40"/>
      <c r="C182" s="40"/>
      <c r="D182" s="41"/>
      <c r="E182" s="198"/>
      <c r="F182" s="198"/>
      <c r="G182" s="56"/>
      <c r="H182" s="57"/>
      <c r="I182" s="57"/>
      <c r="J182" s="57"/>
      <c r="K182" s="57"/>
      <c r="L182" s="57"/>
      <c r="M182" s="57"/>
      <c r="N182" s="57"/>
      <c r="O182" s="58"/>
      <c r="P182" s="32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</row>
    <row r="183" spans="2:47" s="31" customFormat="1" x14ac:dyDescent="0.3">
      <c r="B183" s="40"/>
      <c r="C183" s="40"/>
      <c r="D183" s="41"/>
      <c r="E183" s="198"/>
      <c r="F183" s="198"/>
      <c r="G183" s="56"/>
      <c r="H183" s="57"/>
      <c r="I183" s="57"/>
      <c r="J183" s="57"/>
      <c r="K183" s="57"/>
      <c r="L183" s="57"/>
      <c r="M183" s="57"/>
      <c r="N183" s="57"/>
      <c r="O183" s="58"/>
      <c r="P183" s="32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</row>
    <row r="184" spans="2:47" s="31" customFormat="1" x14ac:dyDescent="0.3">
      <c r="B184" s="40"/>
      <c r="C184" s="40"/>
      <c r="D184" s="41"/>
      <c r="E184" s="198"/>
      <c r="F184" s="198"/>
      <c r="G184" s="56"/>
      <c r="H184" s="57"/>
      <c r="I184" s="57"/>
      <c r="J184" s="57"/>
      <c r="K184" s="57"/>
      <c r="L184" s="57"/>
      <c r="M184" s="57"/>
      <c r="N184" s="57"/>
      <c r="O184" s="58"/>
      <c r="P184" s="32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</row>
    <row r="185" spans="2:47" s="31" customFormat="1" x14ac:dyDescent="0.3">
      <c r="B185" s="40"/>
      <c r="C185" s="40"/>
      <c r="D185" s="41"/>
      <c r="E185" s="198"/>
      <c r="F185" s="198"/>
      <c r="G185" s="56"/>
      <c r="H185" s="57"/>
      <c r="I185" s="57"/>
      <c r="J185" s="57"/>
      <c r="K185" s="57"/>
      <c r="L185" s="57"/>
      <c r="M185" s="57"/>
      <c r="N185" s="57"/>
      <c r="O185" s="58"/>
      <c r="P185" s="32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</row>
    <row r="186" spans="2:47" s="31" customFormat="1" x14ac:dyDescent="0.3">
      <c r="B186" s="40"/>
      <c r="C186" s="40"/>
      <c r="D186" s="41"/>
      <c r="E186" s="198"/>
      <c r="F186" s="198"/>
      <c r="G186" s="56"/>
      <c r="H186" s="57"/>
      <c r="I186" s="57"/>
      <c r="J186" s="57"/>
      <c r="K186" s="57"/>
      <c r="L186" s="57"/>
      <c r="M186" s="57"/>
      <c r="N186" s="57"/>
      <c r="O186" s="58"/>
      <c r="P186" s="32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</row>
    <row r="187" spans="2:47" s="31" customFormat="1" x14ac:dyDescent="0.3">
      <c r="B187" s="40"/>
      <c r="C187" s="40"/>
      <c r="D187" s="41"/>
      <c r="E187" s="198"/>
      <c r="F187" s="198"/>
      <c r="G187" s="56"/>
      <c r="H187" s="57"/>
      <c r="I187" s="57"/>
      <c r="J187" s="57"/>
      <c r="K187" s="57"/>
      <c r="L187" s="57"/>
      <c r="M187" s="57"/>
      <c r="N187" s="57"/>
      <c r="O187" s="58"/>
      <c r="P187" s="32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</row>
    <row r="188" spans="2:47" s="31" customFormat="1" x14ac:dyDescent="0.3">
      <c r="B188" s="40"/>
      <c r="C188" s="40"/>
      <c r="D188" s="41"/>
      <c r="E188" s="198"/>
      <c r="F188" s="198"/>
      <c r="G188" s="56"/>
      <c r="H188" s="57"/>
      <c r="I188" s="57"/>
      <c r="J188" s="57"/>
      <c r="K188" s="57"/>
      <c r="L188" s="57"/>
      <c r="M188" s="57"/>
      <c r="N188" s="57"/>
      <c r="O188" s="58"/>
      <c r="P188" s="32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</row>
    <row r="189" spans="2:47" s="31" customFormat="1" x14ac:dyDescent="0.3">
      <c r="B189" s="40"/>
      <c r="C189" s="40"/>
      <c r="D189" s="41"/>
      <c r="E189" s="198"/>
      <c r="F189" s="198"/>
      <c r="G189" s="56"/>
      <c r="H189" s="57"/>
      <c r="I189" s="57"/>
      <c r="J189" s="57"/>
      <c r="K189" s="57"/>
      <c r="L189" s="57"/>
      <c r="M189" s="57"/>
      <c r="N189" s="57"/>
      <c r="O189" s="58"/>
      <c r="P189" s="32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</row>
    <row r="190" spans="2:47" s="31" customFormat="1" x14ac:dyDescent="0.3">
      <c r="B190" s="40"/>
      <c r="C190" s="40"/>
      <c r="D190" s="41"/>
      <c r="E190" s="198"/>
      <c r="F190" s="198"/>
      <c r="G190" s="56"/>
      <c r="H190" s="57"/>
      <c r="I190" s="57"/>
      <c r="J190" s="57"/>
      <c r="K190" s="57"/>
      <c r="L190" s="57"/>
      <c r="M190" s="57"/>
      <c r="N190" s="57"/>
      <c r="O190" s="58"/>
      <c r="P190" s="32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</row>
    <row r="191" spans="2:47" s="31" customFormat="1" x14ac:dyDescent="0.3">
      <c r="B191" s="40"/>
      <c r="C191" s="40"/>
      <c r="D191" s="41"/>
      <c r="E191" s="198"/>
      <c r="F191" s="198"/>
      <c r="G191" s="56"/>
      <c r="H191" s="57"/>
      <c r="I191" s="57"/>
      <c r="J191" s="57"/>
      <c r="K191" s="57"/>
      <c r="L191" s="57"/>
      <c r="M191" s="57"/>
      <c r="N191" s="57"/>
      <c r="O191" s="58"/>
      <c r="P191" s="32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</row>
    <row r="192" spans="2:47" s="31" customFormat="1" x14ac:dyDescent="0.3">
      <c r="B192" s="40"/>
      <c r="C192" s="40"/>
      <c r="D192" s="41"/>
      <c r="E192" s="198"/>
      <c r="F192" s="198"/>
      <c r="G192" s="56"/>
      <c r="H192" s="57"/>
      <c r="I192" s="57"/>
      <c r="J192" s="57"/>
      <c r="K192" s="57"/>
      <c r="L192" s="57"/>
      <c r="M192" s="57"/>
      <c r="N192" s="57"/>
      <c r="O192" s="58"/>
      <c r="P192" s="32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</row>
    <row r="193" spans="2:47" s="31" customFormat="1" x14ac:dyDescent="0.3">
      <c r="B193" s="40"/>
      <c r="C193" s="40"/>
      <c r="D193" s="41"/>
      <c r="E193" s="198"/>
      <c r="F193" s="198"/>
      <c r="G193" s="56"/>
      <c r="H193" s="57"/>
      <c r="I193" s="57"/>
      <c r="J193" s="57"/>
      <c r="K193" s="57"/>
      <c r="L193" s="57"/>
      <c r="M193" s="57"/>
      <c r="N193" s="57"/>
      <c r="O193" s="58"/>
      <c r="P193" s="32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</row>
    <row r="194" spans="2:47" s="31" customFormat="1" x14ac:dyDescent="0.3">
      <c r="B194" s="40"/>
      <c r="C194" s="40"/>
      <c r="D194" s="41"/>
      <c r="E194" s="198"/>
      <c r="F194" s="198"/>
      <c r="G194" s="56"/>
      <c r="H194" s="57"/>
      <c r="I194" s="57"/>
      <c r="J194" s="57"/>
      <c r="K194" s="57"/>
      <c r="L194" s="57"/>
      <c r="M194" s="57"/>
      <c r="N194" s="57"/>
      <c r="O194" s="58"/>
      <c r="P194" s="32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</row>
    <row r="195" spans="2:47" s="31" customFormat="1" x14ac:dyDescent="0.3">
      <c r="B195" s="40"/>
      <c r="C195" s="40"/>
      <c r="D195" s="41"/>
      <c r="E195" s="198"/>
      <c r="F195" s="198"/>
      <c r="G195" s="56"/>
      <c r="H195" s="57"/>
      <c r="I195" s="57"/>
      <c r="J195" s="57"/>
      <c r="K195" s="57"/>
      <c r="L195" s="57"/>
      <c r="M195" s="57"/>
      <c r="N195" s="57"/>
      <c r="O195" s="58"/>
      <c r="P195" s="32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</row>
    <row r="196" spans="2:47" s="31" customFormat="1" x14ac:dyDescent="0.3">
      <c r="B196" s="40"/>
      <c r="C196" s="40"/>
      <c r="D196" s="41"/>
      <c r="E196" s="198"/>
      <c r="F196" s="198"/>
      <c r="G196" s="56"/>
      <c r="H196" s="57"/>
      <c r="I196" s="57"/>
      <c r="J196" s="57"/>
      <c r="K196" s="57"/>
      <c r="L196" s="57"/>
      <c r="M196" s="57"/>
      <c r="N196" s="57"/>
      <c r="O196" s="58"/>
      <c r="P196" s="32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</row>
    <row r="197" spans="2:47" s="31" customFormat="1" x14ac:dyDescent="0.3">
      <c r="B197" s="40"/>
      <c r="C197" s="40"/>
      <c r="D197" s="41"/>
      <c r="E197" s="198"/>
      <c r="F197" s="198"/>
      <c r="G197" s="56"/>
      <c r="H197" s="57"/>
      <c r="I197" s="57"/>
      <c r="J197" s="57"/>
      <c r="K197" s="57"/>
      <c r="L197" s="57"/>
      <c r="M197" s="57"/>
      <c r="N197" s="57"/>
      <c r="O197" s="58"/>
      <c r="P197" s="32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</row>
    <row r="198" spans="2:47" s="31" customFormat="1" x14ac:dyDescent="0.3">
      <c r="B198" s="40"/>
      <c r="C198" s="40"/>
      <c r="D198" s="41"/>
      <c r="E198" s="198"/>
      <c r="F198" s="198"/>
      <c r="G198" s="56"/>
      <c r="H198" s="57"/>
      <c r="I198" s="57"/>
      <c r="J198" s="57"/>
      <c r="K198" s="57"/>
      <c r="L198" s="57"/>
      <c r="M198" s="57"/>
      <c r="N198" s="57"/>
      <c r="O198" s="58"/>
      <c r="P198" s="32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</row>
    <row r="199" spans="2:47" s="31" customFormat="1" x14ac:dyDescent="0.3">
      <c r="B199" s="40"/>
      <c r="C199" s="40"/>
      <c r="D199" s="41"/>
      <c r="E199" s="198"/>
      <c r="F199" s="198"/>
      <c r="G199" s="56"/>
      <c r="H199" s="57"/>
      <c r="I199" s="57"/>
      <c r="J199" s="57"/>
      <c r="K199" s="57"/>
      <c r="L199" s="57"/>
      <c r="M199" s="57"/>
      <c r="N199" s="57"/>
      <c r="O199" s="58"/>
      <c r="P199" s="32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</row>
    <row r="200" spans="2:47" s="31" customFormat="1" x14ac:dyDescent="0.3">
      <c r="B200" s="40"/>
      <c r="C200" s="40"/>
      <c r="D200" s="41"/>
      <c r="E200" s="198"/>
      <c r="F200" s="198"/>
      <c r="G200" s="56"/>
      <c r="H200" s="57"/>
      <c r="I200" s="57"/>
      <c r="J200" s="57"/>
      <c r="K200" s="57"/>
      <c r="L200" s="57"/>
      <c r="M200" s="57"/>
      <c r="N200" s="57"/>
      <c r="O200" s="58"/>
      <c r="P200" s="32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</row>
    <row r="201" spans="2:47" s="31" customFormat="1" x14ac:dyDescent="0.3">
      <c r="B201" s="40"/>
      <c r="C201" s="40"/>
      <c r="D201" s="41"/>
      <c r="E201" s="198"/>
      <c r="F201" s="198"/>
      <c r="G201" s="56"/>
      <c r="H201" s="57"/>
      <c r="I201" s="57"/>
      <c r="J201" s="57"/>
      <c r="K201" s="57"/>
      <c r="L201" s="57"/>
      <c r="M201" s="57"/>
      <c r="N201" s="57"/>
      <c r="O201" s="58"/>
      <c r="P201" s="32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</row>
    <row r="202" spans="2:47" s="31" customFormat="1" x14ac:dyDescent="0.3">
      <c r="B202" s="40"/>
      <c r="C202" s="40"/>
      <c r="D202" s="41"/>
      <c r="E202" s="198"/>
      <c r="F202" s="198"/>
      <c r="G202" s="56"/>
      <c r="H202" s="57"/>
      <c r="I202" s="57"/>
      <c r="J202" s="57"/>
      <c r="K202" s="57"/>
      <c r="L202" s="57"/>
      <c r="M202" s="57"/>
      <c r="N202" s="57"/>
      <c r="O202" s="58"/>
      <c r="P202" s="32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</row>
    <row r="203" spans="2:47" s="31" customFormat="1" x14ac:dyDescent="0.3">
      <c r="B203" s="40"/>
      <c r="C203" s="40"/>
      <c r="D203" s="41"/>
      <c r="E203" s="198"/>
      <c r="F203" s="198"/>
      <c r="G203" s="56"/>
      <c r="H203" s="57"/>
      <c r="I203" s="57"/>
      <c r="J203" s="57"/>
      <c r="K203" s="57"/>
      <c r="L203" s="57"/>
      <c r="M203" s="57"/>
      <c r="N203" s="57"/>
      <c r="O203" s="58"/>
      <c r="P203" s="32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</row>
    <row r="204" spans="2:47" s="31" customFormat="1" x14ac:dyDescent="0.3">
      <c r="B204" s="40"/>
      <c r="C204" s="40"/>
      <c r="D204" s="41"/>
      <c r="E204" s="198"/>
      <c r="F204" s="198"/>
      <c r="G204" s="56"/>
      <c r="H204" s="57"/>
      <c r="I204" s="57"/>
      <c r="J204" s="57"/>
      <c r="K204" s="57"/>
      <c r="L204" s="57"/>
      <c r="M204" s="57"/>
      <c r="N204" s="57"/>
      <c r="O204" s="58"/>
      <c r="P204" s="32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</row>
    <row r="205" spans="2:47" s="31" customFormat="1" x14ac:dyDescent="0.3">
      <c r="B205" s="40"/>
      <c r="C205" s="40"/>
      <c r="D205" s="41"/>
      <c r="E205" s="198"/>
      <c r="F205" s="198"/>
      <c r="G205" s="56"/>
      <c r="H205" s="57"/>
      <c r="I205" s="57"/>
      <c r="J205" s="57"/>
      <c r="K205" s="57"/>
      <c r="L205" s="57"/>
      <c r="M205" s="57"/>
      <c r="N205" s="57"/>
      <c r="O205" s="58"/>
      <c r="P205" s="32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</row>
    <row r="206" spans="2:47" s="31" customFormat="1" x14ac:dyDescent="0.3">
      <c r="B206" s="40"/>
      <c r="C206" s="40"/>
      <c r="D206" s="41"/>
      <c r="E206" s="198"/>
      <c r="F206" s="198"/>
      <c r="G206" s="56"/>
      <c r="H206" s="57"/>
      <c r="I206" s="57"/>
      <c r="J206" s="57"/>
      <c r="K206" s="57"/>
      <c r="L206" s="57"/>
      <c r="M206" s="57"/>
      <c r="N206" s="57"/>
      <c r="O206" s="58"/>
      <c r="P206" s="32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</row>
    <row r="207" spans="2:47" s="31" customFormat="1" x14ac:dyDescent="0.3">
      <c r="B207" s="40"/>
      <c r="C207" s="40"/>
      <c r="D207" s="41"/>
      <c r="E207" s="198"/>
      <c r="F207" s="198"/>
      <c r="G207" s="56"/>
      <c r="H207" s="57"/>
      <c r="I207" s="57"/>
      <c r="J207" s="57"/>
      <c r="K207" s="57"/>
      <c r="L207" s="57"/>
      <c r="M207" s="57"/>
      <c r="N207" s="57"/>
      <c r="O207" s="58"/>
      <c r="P207" s="32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</row>
    <row r="208" spans="2:47" s="31" customFormat="1" x14ac:dyDescent="0.3">
      <c r="B208" s="40"/>
      <c r="C208" s="40"/>
      <c r="D208" s="41"/>
      <c r="E208" s="198"/>
      <c r="F208" s="198"/>
      <c r="G208" s="56"/>
      <c r="H208" s="57"/>
      <c r="I208" s="57"/>
      <c r="J208" s="57"/>
      <c r="K208" s="57"/>
      <c r="L208" s="57"/>
      <c r="M208" s="57"/>
      <c r="N208" s="57"/>
      <c r="O208" s="58"/>
      <c r="P208" s="32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</row>
    <row r="209" spans="2:47" s="31" customFormat="1" x14ac:dyDescent="0.3">
      <c r="B209" s="40"/>
      <c r="C209" s="40"/>
      <c r="D209" s="41"/>
      <c r="E209" s="198"/>
      <c r="F209" s="198"/>
      <c r="G209" s="56"/>
      <c r="H209" s="57"/>
      <c r="I209" s="57"/>
      <c r="J209" s="57"/>
      <c r="K209" s="57"/>
      <c r="L209" s="57"/>
      <c r="M209" s="57"/>
      <c r="N209" s="57"/>
      <c r="O209" s="58"/>
      <c r="P209" s="32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</row>
    <row r="210" spans="2:47" s="31" customFormat="1" x14ac:dyDescent="0.3">
      <c r="B210" s="40"/>
      <c r="C210" s="40"/>
      <c r="D210" s="41"/>
      <c r="E210" s="198"/>
      <c r="F210" s="198"/>
      <c r="G210" s="56"/>
      <c r="H210" s="57"/>
      <c r="I210" s="57"/>
      <c r="J210" s="57"/>
      <c r="K210" s="57"/>
      <c r="L210" s="57"/>
      <c r="M210" s="57"/>
      <c r="N210" s="57"/>
      <c r="O210" s="58"/>
      <c r="P210" s="32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</row>
    <row r="211" spans="2:47" s="31" customFormat="1" x14ac:dyDescent="0.3">
      <c r="B211" s="40"/>
      <c r="C211" s="40"/>
      <c r="D211" s="41"/>
      <c r="E211" s="198"/>
      <c r="F211" s="198"/>
      <c r="G211" s="56"/>
      <c r="H211" s="57"/>
      <c r="I211" s="57"/>
      <c r="J211" s="57"/>
      <c r="K211" s="57"/>
      <c r="L211" s="57"/>
      <c r="M211" s="57"/>
      <c r="N211" s="57"/>
      <c r="O211" s="58"/>
      <c r="P211" s="32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</row>
    <row r="212" spans="2:47" s="31" customFormat="1" x14ac:dyDescent="0.3">
      <c r="B212" s="40"/>
      <c r="C212" s="40"/>
      <c r="D212" s="41"/>
      <c r="E212" s="198"/>
      <c r="F212" s="198"/>
      <c r="G212" s="56"/>
      <c r="H212" s="57"/>
      <c r="I212" s="57"/>
      <c r="J212" s="57"/>
      <c r="K212" s="57"/>
      <c r="L212" s="57"/>
      <c r="M212" s="57"/>
      <c r="N212" s="57"/>
      <c r="O212" s="58"/>
      <c r="P212" s="32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</row>
    <row r="213" spans="2:47" s="31" customFormat="1" x14ac:dyDescent="0.3">
      <c r="B213" s="40"/>
      <c r="C213" s="40"/>
      <c r="D213" s="41"/>
      <c r="E213" s="198"/>
      <c r="F213" s="198"/>
      <c r="G213" s="56"/>
      <c r="H213" s="57"/>
      <c r="I213" s="57"/>
      <c r="J213" s="57"/>
      <c r="K213" s="57"/>
      <c r="L213" s="57"/>
      <c r="M213" s="57"/>
      <c r="N213" s="57"/>
      <c r="O213" s="58"/>
      <c r="P213" s="32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</row>
    <row r="214" spans="2:47" s="31" customFormat="1" x14ac:dyDescent="0.3">
      <c r="B214" s="40"/>
      <c r="C214" s="40"/>
      <c r="D214" s="41"/>
      <c r="E214" s="198"/>
      <c r="F214" s="198"/>
      <c r="G214" s="56"/>
      <c r="H214" s="57"/>
      <c r="I214" s="57"/>
      <c r="J214" s="57"/>
      <c r="K214" s="57"/>
      <c r="L214" s="57"/>
      <c r="M214" s="57"/>
      <c r="N214" s="57"/>
      <c r="O214" s="58"/>
      <c r="P214" s="32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</row>
    <row r="215" spans="2:47" s="31" customFormat="1" x14ac:dyDescent="0.3">
      <c r="B215" s="40"/>
      <c r="C215" s="40"/>
      <c r="D215" s="41"/>
      <c r="E215" s="198"/>
      <c r="F215" s="198"/>
      <c r="G215" s="56"/>
      <c r="H215" s="57"/>
      <c r="I215" s="57"/>
      <c r="J215" s="57"/>
      <c r="K215" s="57"/>
      <c r="L215" s="57"/>
      <c r="M215" s="57"/>
      <c r="N215" s="57"/>
      <c r="O215" s="58"/>
      <c r="P215" s="32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</row>
    <row r="216" spans="2:47" s="31" customFormat="1" x14ac:dyDescent="0.3">
      <c r="B216" s="40"/>
      <c r="C216" s="40"/>
      <c r="D216" s="41"/>
      <c r="E216" s="198"/>
      <c r="F216" s="198"/>
      <c r="G216" s="56"/>
      <c r="H216" s="57"/>
      <c r="I216" s="57"/>
      <c r="J216" s="57"/>
      <c r="K216" s="57"/>
      <c r="L216" s="57"/>
      <c r="M216" s="57"/>
      <c r="N216" s="57"/>
      <c r="O216" s="58"/>
      <c r="P216" s="32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</row>
    <row r="217" spans="2:47" s="31" customFormat="1" x14ac:dyDescent="0.3">
      <c r="B217" s="40"/>
      <c r="C217" s="40"/>
      <c r="D217" s="41"/>
      <c r="E217" s="198"/>
      <c r="F217" s="198"/>
      <c r="G217" s="56"/>
      <c r="H217" s="57"/>
      <c r="I217" s="57"/>
      <c r="J217" s="57"/>
      <c r="K217" s="57"/>
      <c r="L217" s="57"/>
      <c r="M217" s="57"/>
      <c r="N217" s="57"/>
      <c r="O217" s="58"/>
      <c r="P217" s="32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</row>
    <row r="218" spans="2:47" s="31" customFormat="1" x14ac:dyDescent="0.3">
      <c r="B218" s="40"/>
      <c r="C218" s="40"/>
      <c r="D218" s="41"/>
      <c r="E218" s="198"/>
      <c r="F218" s="198"/>
      <c r="G218" s="56"/>
      <c r="H218" s="57"/>
      <c r="I218" s="57"/>
      <c r="J218" s="57"/>
      <c r="K218" s="57"/>
      <c r="L218" s="57"/>
      <c r="M218" s="57"/>
      <c r="N218" s="57"/>
      <c r="O218" s="58"/>
      <c r="P218" s="32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</row>
    <row r="219" spans="2:47" s="31" customFormat="1" x14ac:dyDescent="0.3">
      <c r="B219" s="40"/>
      <c r="C219" s="40"/>
      <c r="D219" s="41"/>
      <c r="E219" s="198"/>
      <c r="F219" s="198"/>
      <c r="G219" s="56"/>
      <c r="H219" s="57"/>
      <c r="I219" s="57"/>
      <c r="J219" s="57"/>
      <c r="K219" s="57"/>
      <c r="L219" s="57"/>
      <c r="M219" s="57"/>
      <c r="N219" s="57"/>
      <c r="O219" s="58"/>
      <c r="P219" s="32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</row>
    <row r="220" spans="2:47" s="31" customFormat="1" x14ac:dyDescent="0.3">
      <c r="B220" s="40"/>
      <c r="C220" s="40"/>
      <c r="D220" s="41"/>
      <c r="E220" s="198"/>
      <c r="F220" s="198"/>
      <c r="G220" s="56"/>
      <c r="H220" s="57"/>
      <c r="I220" s="57"/>
      <c r="J220" s="57"/>
      <c r="K220" s="57"/>
      <c r="L220" s="57"/>
      <c r="M220" s="57"/>
      <c r="N220" s="57"/>
      <c r="O220" s="58"/>
      <c r="P220" s="32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</row>
    <row r="221" spans="2:47" s="31" customFormat="1" x14ac:dyDescent="0.3">
      <c r="B221" s="40"/>
      <c r="C221" s="40"/>
      <c r="D221" s="41"/>
      <c r="E221" s="198"/>
      <c r="F221" s="198"/>
      <c r="G221" s="56"/>
      <c r="H221" s="57"/>
      <c r="I221" s="57"/>
      <c r="J221" s="57"/>
      <c r="K221" s="57"/>
      <c r="L221" s="57"/>
      <c r="M221" s="57"/>
      <c r="N221" s="57"/>
      <c r="O221" s="58"/>
      <c r="P221" s="32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</row>
    <row r="222" spans="2:47" s="31" customFormat="1" x14ac:dyDescent="0.3">
      <c r="B222" s="40"/>
      <c r="C222" s="40"/>
      <c r="D222" s="41"/>
      <c r="E222" s="198"/>
      <c r="F222" s="198"/>
      <c r="G222" s="56"/>
      <c r="H222" s="57"/>
      <c r="I222" s="57"/>
      <c r="J222" s="57"/>
      <c r="K222" s="57"/>
      <c r="L222" s="57"/>
      <c r="M222" s="57"/>
      <c r="N222" s="57"/>
      <c r="O222" s="58"/>
      <c r="P222" s="32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</row>
    <row r="223" spans="2:47" s="31" customFormat="1" x14ac:dyDescent="0.3">
      <c r="B223" s="40"/>
      <c r="C223" s="40"/>
      <c r="D223" s="41"/>
      <c r="E223" s="198"/>
      <c r="F223" s="198"/>
      <c r="G223" s="56"/>
      <c r="H223" s="57"/>
      <c r="I223" s="57"/>
      <c r="J223" s="57"/>
      <c r="K223" s="57"/>
      <c r="L223" s="57"/>
      <c r="M223" s="57"/>
      <c r="N223" s="57"/>
      <c r="O223" s="58"/>
      <c r="P223" s="32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</row>
    <row r="224" spans="2:47" s="31" customFormat="1" x14ac:dyDescent="0.3">
      <c r="B224" s="40"/>
      <c r="C224" s="40"/>
      <c r="D224" s="41"/>
      <c r="E224" s="198"/>
      <c r="F224" s="198"/>
      <c r="G224" s="56"/>
      <c r="H224" s="57"/>
      <c r="I224" s="57"/>
      <c r="J224" s="57"/>
      <c r="K224" s="57"/>
      <c r="L224" s="57"/>
      <c r="M224" s="57"/>
      <c r="N224" s="57"/>
      <c r="O224" s="58"/>
      <c r="P224" s="32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</row>
    <row r="225" spans="2:47" s="31" customFormat="1" x14ac:dyDescent="0.3">
      <c r="B225" s="40"/>
      <c r="C225" s="40"/>
      <c r="D225" s="41"/>
      <c r="E225" s="198"/>
      <c r="F225" s="198"/>
      <c r="G225" s="56"/>
      <c r="H225" s="57"/>
      <c r="I225" s="57"/>
      <c r="J225" s="57"/>
      <c r="K225" s="57"/>
      <c r="L225" s="57"/>
      <c r="M225" s="57"/>
      <c r="N225" s="57"/>
      <c r="O225" s="58"/>
      <c r="P225" s="32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</row>
    <row r="226" spans="2:47" s="31" customFormat="1" x14ac:dyDescent="0.3">
      <c r="B226" s="40"/>
      <c r="C226" s="40"/>
      <c r="D226" s="41"/>
      <c r="E226" s="198"/>
      <c r="F226" s="198"/>
      <c r="G226" s="56"/>
      <c r="H226" s="57"/>
      <c r="I226" s="57"/>
      <c r="J226" s="57"/>
      <c r="K226" s="57"/>
      <c r="L226" s="57"/>
      <c r="M226" s="57"/>
      <c r="N226" s="57"/>
      <c r="O226" s="58"/>
      <c r="P226" s="32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</row>
    <row r="227" spans="2:47" s="31" customFormat="1" x14ac:dyDescent="0.3">
      <c r="B227" s="40"/>
      <c r="C227" s="40"/>
      <c r="D227" s="41"/>
      <c r="E227" s="198"/>
      <c r="F227" s="198"/>
      <c r="G227" s="56"/>
      <c r="H227" s="57"/>
      <c r="I227" s="57"/>
      <c r="J227" s="57"/>
      <c r="K227" s="57"/>
      <c r="L227" s="57"/>
      <c r="M227" s="57"/>
      <c r="N227" s="57"/>
      <c r="O227" s="58"/>
      <c r="P227" s="32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</row>
    <row r="228" spans="2:47" s="31" customFormat="1" x14ac:dyDescent="0.3">
      <c r="B228" s="40"/>
      <c r="C228" s="40"/>
      <c r="D228" s="41"/>
      <c r="E228" s="198"/>
      <c r="F228" s="198"/>
      <c r="G228" s="56"/>
      <c r="H228" s="57"/>
      <c r="I228" s="57"/>
      <c r="J228" s="57"/>
      <c r="K228" s="57"/>
      <c r="L228" s="57"/>
      <c r="M228" s="57"/>
      <c r="N228" s="57"/>
      <c r="O228" s="58"/>
      <c r="P228" s="32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</row>
    <row r="229" spans="2:47" s="31" customFormat="1" x14ac:dyDescent="0.3">
      <c r="B229" s="40"/>
      <c r="C229" s="40"/>
      <c r="D229" s="41"/>
      <c r="E229" s="198"/>
      <c r="F229" s="198"/>
      <c r="G229" s="56"/>
      <c r="H229" s="57"/>
      <c r="I229" s="57"/>
      <c r="J229" s="57"/>
      <c r="K229" s="57"/>
      <c r="L229" s="57"/>
      <c r="M229" s="57"/>
      <c r="N229" s="57"/>
      <c r="O229" s="58"/>
      <c r="P229" s="32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</row>
    <row r="230" spans="2:47" s="31" customFormat="1" x14ac:dyDescent="0.3">
      <c r="B230" s="40"/>
      <c r="C230" s="40"/>
      <c r="D230" s="41"/>
      <c r="E230" s="198"/>
      <c r="F230" s="198"/>
      <c r="G230" s="56"/>
      <c r="H230" s="57"/>
      <c r="I230" s="57"/>
      <c r="J230" s="57"/>
      <c r="K230" s="57"/>
      <c r="L230" s="57"/>
      <c r="M230" s="57"/>
      <c r="N230" s="57"/>
      <c r="O230" s="58"/>
      <c r="P230" s="32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</row>
    <row r="231" spans="2:47" s="31" customFormat="1" x14ac:dyDescent="0.3">
      <c r="B231" s="40"/>
      <c r="C231" s="40"/>
      <c r="D231" s="41"/>
      <c r="E231" s="198"/>
      <c r="F231" s="198"/>
      <c r="G231" s="56"/>
      <c r="H231" s="57"/>
      <c r="I231" s="57"/>
      <c r="J231" s="57"/>
      <c r="K231" s="57"/>
      <c r="L231" s="57"/>
      <c r="M231" s="57"/>
      <c r="N231" s="57"/>
      <c r="O231" s="58"/>
      <c r="P231" s="32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</row>
    <row r="232" spans="2:47" s="31" customFormat="1" x14ac:dyDescent="0.3">
      <c r="B232" s="40"/>
      <c r="C232" s="40"/>
      <c r="D232" s="41"/>
      <c r="E232" s="198"/>
      <c r="F232" s="198"/>
      <c r="G232" s="56"/>
      <c r="H232" s="57"/>
      <c r="I232" s="57"/>
      <c r="J232" s="57"/>
      <c r="K232" s="57"/>
      <c r="L232" s="57"/>
      <c r="M232" s="57"/>
      <c r="N232" s="57"/>
      <c r="O232" s="58"/>
      <c r="P232" s="32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</row>
    <row r="233" spans="2:47" s="31" customFormat="1" x14ac:dyDescent="0.3">
      <c r="B233" s="40"/>
      <c r="C233" s="40"/>
      <c r="D233" s="41"/>
      <c r="E233" s="198"/>
      <c r="F233" s="198"/>
      <c r="G233" s="56"/>
      <c r="H233" s="57"/>
      <c r="I233" s="57"/>
      <c r="J233" s="57"/>
      <c r="K233" s="57"/>
      <c r="L233" s="57"/>
      <c r="M233" s="57"/>
      <c r="N233" s="57"/>
      <c r="O233" s="58"/>
      <c r="P233" s="32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</row>
    <row r="234" spans="2:47" s="31" customFormat="1" x14ac:dyDescent="0.3">
      <c r="B234" s="40"/>
      <c r="C234" s="40"/>
      <c r="D234" s="41"/>
      <c r="E234" s="198"/>
      <c r="F234" s="198"/>
      <c r="G234" s="56"/>
      <c r="H234" s="57"/>
      <c r="I234" s="57"/>
      <c r="J234" s="57"/>
      <c r="K234" s="57"/>
      <c r="L234" s="57"/>
      <c r="M234" s="57"/>
      <c r="N234" s="57"/>
      <c r="O234" s="58"/>
      <c r="P234" s="32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</row>
    <row r="235" spans="2:47" s="31" customFormat="1" x14ac:dyDescent="0.3">
      <c r="B235" s="40"/>
      <c r="C235" s="40"/>
      <c r="D235" s="41"/>
      <c r="E235" s="198"/>
      <c r="F235" s="198"/>
      <c r="G235" s="56"/>
      <c r="H235" s="57"/>
      <c r="I235" s="57"/>
      <c r="J235" s="57"/>
      <c r="K235" s="57"/>
      <c r="L235" s="57"/>
      <c r="M235" s="57"/>
      <c r="N235" s="57"/>
      <c r="O235" s="58"/>
      <c r="P235" s="32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</row>
    <row r="236" spans="2:47" s="31" customFormat="1" x14ac:dyDescent="0.3">
      <c r="B236" s="40"/>
      <c r="C236" s="40"/>
      <c r="D236" s="41"/>
      <c r="E236" s="198"/>
      <c r="F236" s="198"/>
      <c r="G236" s="56"/>
      <c r="H236" s="57"/>
      <c r="I236" s="57"/>
      <c r="J236" s="57"/>
      <c r="K236" s="57"/>
      <c r="L236" s="57"/>
      <c r="M236" s="57"/>
      <c r="N236" s="57"/>
      <c r="O236" s="58"/>
      <c r="P236" s="32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</row>
    <row r="237" spans="2:47" s="31" customFormat="1" x14ac:dyDescent="0.3">
      <c r="B237" s="40"/>
      <c r="C237" s="40"/>
      <c r="D237" s="41"/>
      <c r="E237" s="198"/>
      <c r="F237" s="198"/>
      <c r="G237" s="56"/>
      <c r="H237" s="57"/>
      <c r="I237" s="57"/>
      <c r="J237" s="57"/>
      <c r="K237" s="57"/>
      <c r="L237" s="57"/>
      <c r="M237" s="57"/>
      <c r="N237" s="57"/>
      <c r="O237" s="58"/>
      <c r="P237" s="32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</row>
    <row r="238" spans="2:47" s="31" customFormat="1" x14ac:dyDescent="0.3">
      <c r="B238" s="40"/>
      <c r="C238" s="40"/>
      <c r="D238" s="41"/>
      <c r="E238" s="198"/>
      <c r="F238" s="198"/>
      <c r="G238" s="56"/>
      <c r="H238" s="57"/>
      <c r="I238" s="57"/>
      <c r="J238" s="57"/>
      <c r="K238" s="57"/>
      <c r="L238" s="57"/>
      <c r="M238" s="57"/>
      <c r="N238" s="57"/>
      <c r="O238" s="58"/>
      <c r="P238" s="32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</row>
    <row r="239" spans="2:47" s="31" customFormat="1" x14ac:dyDescent="0.3">
      <c r="B239" s="40"/>
      <c r="C239" s="40"/>
      <c r="D239" s="41"/>
      <c r="E239" s="198"/>
      <c r="F239" s="198"/>
      <c r="G239" s="56"/>
      <c r="H239" s="57"/>
      <c r="I239" s="57"/>
      <c r="J239" s="57"/>
      <c r="K239" s="57"/>
      <c r="L239" s="57"/>
      <c r="M239" s="57"/>
      <c r="N239" s="57"/>
      <c r="O239" s="58"/>
      <c r="P239" s="32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</row>
    <row r="240" spans="2:47" s="31" customFormat="1" x14ac:dyDescent="0.3">
      <c r="B240" s="40"/>
      <c r="C240" s="40"/>
      <c r="D240" s="41"/>
      <c r="E240" s="198"/>
      <c r="F240" s="198"/>
      <c r="G240" s="56"/>
      <c r="H240" s="57"/>
      <c r="I240" s="57"/>
      <c r="J240" s="57"/>
      <c r="K240" s="57"/>
      <c r="L240" s="57"/>
      <c r="M240" s="57"/>
      <c r="N240" s="57"/>
      <c r="O240" s="58"/>
      <c r="P240" s="32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</row>
    <row r="241" spans="2:47" s="31" customFormat="1" x14ac:dyDescent="0.3">
      <c r="B241" s="40"/>
      <c r="C241" s="40"/>
      <c r="D241" s="41"/>
      <c r="E241" s="198"/>
      <c r="F241" s="198"/>
      <c r="G241" s="56"/>
      <c r="H241" s="57"/>
      <c r="I241" s="57"/>
      <c r="J241" s="57"/>
      <c r="K241" s="57"/>
      <c r="L241" s="57"/>
      <c r="M241" s="57"/>
      <c r="N241" s="57"/>
      <c r="O241" s="58"/>
      <c r="P241" s="32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</row>
    <row r="242" spans="2:47" s="31" customFormat="1" x14ac:dyDescent="0.3">
      <c r="B242" s="40"/>
      <c r="C242" s="40"/>
      <c r="D242" s="41"/>
      <c r="E242" s="198"/>
      <c r="F242" s="198"/>
      <c r="G242" s="56"/>
      <c r="H242" s="57"/>
      <c r="I242" s="57"/>
      <c r="J242" s="57"/>
      <c r="K242" s="57"/>
      <c r="L242" s="57"/>
      <c r="M242" s="57"/>
      <c r="N242" s="57"/>
      <c r="O242" s="58"/>
      <c r="P242" s="32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</row>
    <row r="243" spans="2:47" s="31" customFormat="1" x14ac:dyDescent="0.3">
      <c r="B243" s="40"/>
      <c r="C243" s="40"/>
      <c r="D243" s="41"/>
      <c r="E243" s="198"/>
      <c r="F243" s="198"/>
      <c r="G243" s="56"/>
      <c r="H243" s="57"/>
      <c r="I243" s="57"/>
      <c r="J243" s="57"/>
      <c r="K243" s="57"/>
      <c r="L243" s="57"/>
      <c r="M243" s="57"/>
      <c r="N243" s="57"/>
      <c r="O243" s="58"/>
      <c r="P243" s="32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</row>
    <row r="244" spans="2:47" s="31" customFormat="1" x14ac:dyDescent="0.3">
      <c r="B244" s="40"/>
      <c r="C244" s="40"/>
      <c r="D244" s="41"/>
      <c r="E244" s="198"/>
      <c r="F244" s="198"/>
      <c r="G244" s="56"/>
      <c r="H244" s="57"/>
      <c r="I244" s="57"/>
      <c r="J244" s="57"/>
      <c r="K244" s="57"/>
      <c r="L244" s="57"/>
      <c r="M244" s="57"/>
      <c r="N244" s="57"/>
      <c r="O244" s="58"/>
      <c r="P244" s="32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</row>
    <row r="245" spans="2:47" s="31" customFormat="1" x14ac:dyDescent="0.3">
      <c r="B245" s="40"/>
      <c r="C245" s="40"/>
      <c r="D245" s="41"/>
      <c r="E245" s="198"/>
      <c r="F245" s="198"/>
      <c r="G245" s="56"/>
      <c r="H245" s="57"/>
      <c r="I245" s="57"/>
      <c r="J245" s="57"/>
      <c r="K245" s="57"/>
      <c r="L245" s="57"/>
      <c r="M245" s="57"/>
      <c r="N245" s="57"/>
      <c r="O245" s="58"/>
      <c r="P245" s="32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</row>
    <row r="246" spans="2:47" s="31" customFormat="1" x14ac:dyDescent="0.3">
      <c r="B246" s="40"/>
      <c r="C246" s="40"/>
      <c r="D246" s="41"/>
      <c r="E246" s="198"/>
      <c r="F246" s="198"/>
      <c r="G246" s="56"/>
      <c r="H246" s="57"/>
      <c r="I246" s="57"/>
      <c r="J246" s="57"/>
      <c r="K246" s="57"/>
      <c r="L246" s="57"/>
      <c r="M246" s="57"/>
      <c r="N246" s="57"/>
      <c r="O246" s="58"/>
      <c r="P246" s="32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</row>
    <row r="247" spans="2:47" s="31" customFormat="1" x14ac:dyDescent="0.3">
      <c r="B247" s="40"/>
      <c r="C247" s="40"/>
      <c r="D247" s="41"/>
      <c r="E247" s="198"/>
      <c r="F247" s="198"/>
      <c r="G247" s="56"/>
      <c r="H247" s="57"/>
      <c r="I247" s="57"/>
      <c r="J247" s="57"/>
      <c r="K247" s="57"/>
      <c r="L247" s="57"/>
      <c r="M247" s="57"/>
      <c r="N247" s="57"/>
      <c r="O247" s="58"/>
      <c r="P247" s="32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</row>
    <row r="248" spans="2:47" s="31" customFormat="1" x14ac:dyDescent="0.3">
      <c r="B248" s="40"/>
      <c r="C248" s="40"/>
      <c r="D248" s="41"/>
      <c r="E248" s="198"/>
      <c r="F248" s="198"/>
      <c r="G248" s="56"/>
      <c r="H248" s="57"/>
      <c r="I248" s="57"/>
      <c r="J248" s="57"/>
      <c r="K248" s="57"/>
      <c r="L248" s="57"/>
      <c r="M248" s="57"/>
      <c r="N248" s="57"/>
      <c r="O248" s="58"/>
      <c r="P248" s="32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</row>
    <row r="249" spans="2:47" s="31" customFormat="1" x14ac:dyDescent="0.3">
      <c r="B249" s="40"/>
      <c r="C249" s="40"/>
      <c r="D249" s="41"/>
      <c r="E249" s="198"/>
      <c r="F249" s="198"/>
      <c r="G249" s="56"/>
      <c r="H249" s="57"/>
      <c r="I249" s="57"/>
      <c r="J249" s="57"/>
      <c r="K249" s="57"/>
      <c r="L249" s="57"/>
      <c r="M249" s="57"/>
      <c r="N249" s="57"/>
      <c r="O249" s="58"/>
      <c r="P249" s="32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</row>
    <row r="250" spans="2:47" s="31" customFormat="1" x14ac:dyDescent="0.3">
      <c r="B250" s="40"/>
      <c r="C250" s="40"/>
      <c r="D250" s="41"/>
      <c r="E250" s="198"/>
      <c r="F250" s="198"/>
      <c r="G250" s="56"/>
      <c r="H250" s="57"/>
      <c r="I250" s="57"/>
      <c r="J250" s="57"/>
      <c r="K250" s="57"/>
      <c r="L250" s="57"/>
      <c r="M250" s="57"/>
      <c r="N250" s="57"/>
      <c r="O250" s="58"/>
      <c r="P250" s="32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</row>
    <row r="251" spans="2:47" s="31" customFormat="1" x14ac:dyDescent="0.3">
      <c r="B251" s="40"/>
      <c r="C251" s="40"/>
      <c r="D251" s="41"/>
      <c r="E251" s="198"/>
      <c r="F251" s="198"/>
      <c r="G251" s="56"/>
      <c r="H251" s="57"/>
      <c r="I251" s="57"/>
      <c r="J251" s="57"/>
      <c r="K251" s="57"/>
      <c r="L251" s="57"/>
      <c r="M251" s="57"/>
      <c r="N251" s="57"/>
      <c r="O251" s="58"/>
      <c r="P251" s="32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</row>
    <row r="252" spans="2:47" s="31" customFormat="1" x14ac:dyDescent="0.3">
      <c r="B252" s="40"/>
      <c r="C252" s="40"/>
      <c r="D252" s="41"/>
      <c r="E252" s="198"/>
      <c r="F252" s="198"/>
      <c r="G252" s="56"/>
      <c r="H252" s="57"/>
      <c r="I252" s="57"/>
      <c r="J252" s="57"/>
      <c r="K252" s="57"/>
      <c r="L252" s="57"/>
      <c r="M252" s="57"/>
      <c r="N252" s="57"/>
      <c r="O252" s="58"/>
      <c r="P252" s="32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</row>
    <row r="253" spans="2:47" s="31" customFormat="1" x14ac:dyDescent="0.3">
      <c r="B253" s="40"/>
      <c r="C253" s="40"/>
      <c r="D253" s="41"/>
      <c r="E253" s="198"/>
      <c r="F253" s="198"/>
      <c r="G253" s="56"/>
      <c r="H253" s="57"/>
      <c r="I253" s="57"/>
      <c r="J253" s="57"/>
      <c r="K253" s="57"/>
      <c r="L253" s="57"/>
      <c r="M253" s="57"/>
      <c r="N253" s="57"/>
      <c r="O253" s="58"/>
      <c r="P253" s="32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</row>
    <row r="254" spans="2:47" s="31" customFormat="1" x14ac:dyDescent="0.3">
      <c r="B254" s="40"/>
      <c r="C254" s="40"/>
      <c r="D254" s="41"/>
      <c r="E254" s="198"/>
      <c r="F254" s="198"/>
      <c r="G254" s="56"/>
      <c r="H254" s="57"/>
      <c r="I254" s="57"/>
      <c r="J254" s="57"/>
      <c r="K254" s="57"/>
      <c r="L254" s="57"/>
      <c r="M254" s="57"/>
      <c r="N254" s="57"/>
      <c r="O254" s="58"/>
      <c r="P254" s="32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</row>
    <row r="255" spans="2:47" s="31" customFormat="1" x14ac:dyDescent="0.3">
      <c r="B255" s="40"/>
      <c r="C255" s="40"/>
      <c r="D255" s="41"/>
      <c r="E255" s="198"/>
      <c r="F255" s="198"/>
      <c r="G255" s="56"/>
      <c r="H255" s="57"/>
      <c r="I255" s="57"/>
      <c r="J255" s="57"/>
      <c r="K255" s="57"/>
      <c r="L255" s="57"/>
      <c r="M255" s="57"/>
      <c r="N255" s="57"/>
      <c r="O255" s="58"/>
      <c r="P255" s="32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</row>
    <row r="256" spans="2:47" s="31" customFormat="1" x14ac:dyDescent="0.3">
      <c r="B256" s="40"/>
      <c r="C256" s="40"/>
      <c r="D256" s="41"/>
      <c r="E256" s="198"/>
      <c r="F256" s="198"/>
      <c r="G256" s="56"/>
      <c r="H256" s="57"/>
      <c r="I256" s="57"/>
      <c r="J256" s="57"/>
      <c r="K256" s="57"/>
      <c r="L256" s="57"/>
      <c r="M256" s="57"/>
      <c r="N256" s="57"/>
      <c r="O256" s="58"/>
      <c r="P256" s="32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</row>
    <row r="257" spans="2:47" s="31" customFormat="1" x14ac:dyDescent="0.3">
      <c r="B257" s="40"/>
      <c r="C257" s="40"/>
      <c r="D257" s="41"/>
      <c r="E257" s="198"/>
      <c r="F257" s="198"/>
      <c r="G257" s="56"/>
      <c r="H257" s="57"/>
      <c r="I257" s="57"/>
      <c r="J257" s="57"/>
      <c r="K257" s="57"/>
      <c r="L257" s="57"/>
      <c r="M257" s="57"/>
      <c r="N257" s="57"/>
      <c r="O257" s="58"/>
      <c r="P257" s="32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</row>
    <row r="258" spans="2:47" s="31" customFormat="1" x14ac:dyDescent="0.3">
      <c r="B258" s="40"/>
      <c r="C258" s="40"/>
      <c r="D258" s="41"/>
      <c r="E258" s="198"/>
      <c r="F258" s="198"/>
      <c r="G258" s="56"/>
      <c r="H258" s="57"/>
      <c r="I258" s="57"/>
      <c r="J258" s="57"/>
      <c r="K258" s="57"/>
      <c r="L258" s="57"/>
      <c r="M258" s="57"/>
      <c r="N258" s="57"/>
      <c r="O258" s="58"/>
      <c r="P258" s="32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</row>
    <row r="259" spans="2:47" s="31" customFormat="1" x14ac:dyDescent="0.3">
      <c r="B259" s="40"/>
      <c r="C259" s="40"/>
      <c r="D259" s="41"/>
      <c r="E259" s="198"/>
      <c r="F259" s="198"/>
      <c r="G259" s="56"/>
      <c r="H259" s="57"/>
      <c r="I259" s="57"/>
      <c r="J259" s="57"/>
      <c r="K259" s="57"/>
      <c r="L259" s="57"/>
      <c r="M259" s="57"/>
      <c r="N259" s="57"/>
      <c r="O259" s="58"/>
      <c r="P259" s="32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</row>
    <row r="260" spans="2:47" s="31" customFormat="1" x14ac:dyDescent="0.3">
      <c r="B260" s="40"/>
      <c r="C260" s="40"/>
      <c r="D260" s="41"/>
      <c r="E260" s="198"/>
      <c r="F260" s="198"/>
      <c r="G260" s="56"/>
      <c r="H260" s="57"/>
      <c r="I260" s="57"/>
      <c r="J260" s="57"/>
      <c r="K260" s="57"/>
      <c r="L260" s="57"/>
      <c r="M260" s="57"/>
      <c r="N260" s="57"/>
      <c r="O260" s="58"/>
      <c r="P260" s="32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</row>
    <row r="261" spans="2:47" s="31" customFormat="1" x14ac:dyDescent="0.3">
      <c r="B261" s="40"/>
      <c r="C261" s="40"/>
      <c r="D261" s="41"/>
      <c r="E261" s="198"/>
      <c r="F261" s="198"/>
      <c r="G261" s="56"/>
      <c r="H261" s="57"/>
      <c r="I261" s="57"/>
      <c r="J261" s="57"/>
      <c r="K261" s="57"/>
      <c r="L261" s="57"/>
      <c r="M261" s="57"/>
      <c r="N261" s="57"/>
      <c r="O261" s="58"/>
      <c r="P261" s="32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</row>
    <row r="262" spans="2:47" s="31" customFormat="1" x14ac:dyDescent="0.3">
      <c r="B262" s="40"/>
      <c r="C262" s="40"/>
      <c r="D262" s="41"/>
      <c r="E262" s="198"/>
      <c r="F262" s="198"/>
      <c r="G262" s="56"/>
      <c r="H262" s="57"/>
      <c r="I262" s="57"/>
      <c r="J262" s="57"/>
      <c r="K262" s="57"/>
      <c r="L262" s="57"/>
      <c r="M262" s="57"/>
      <c r="N262" s="57"/>
      <c r="O262" s="58"/>
      <c r="P262" s="32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</row>
    <row r="263" spans="2:47" s="31" customFormat="1" x14ac:dyDescent="0.3">
      <c r="B263" s="40"/>
      <c r="C263" s="40"/>
      <c r="D263" s="41"/>
      <c r="E263" s="198"/>
      <c r="F263" s="198"/>
      <c r="G263" s="56"/>
      <c r="H263" s="57"/>
      <c r="I263" s="57"/>
      <c r="J263" s="57"/>
      <c r="K263" s="57"/>
      <c r="L263" s="57"/>
      <c r="M263" s="57"/>
      <c r="N263" s="57"/>
      <c r="O263" s="58"/>
      <c r="P263" s="32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</row>
    <row r="264" spans="2:47" s="31" customFormat="1" x14ac:dyDescent="0.3">
      <c r="B264" s="40"/>
      <c r="C264" s="40"/>
      <c r="D264" s="41"/>
      <c r="E264" s="198"/>
      <c r="F264" s="198"/>
      <c r="G264" s="56"/>
      <c r="H264" s="57"/>
      <c r="I264" s="57"/>
      <c r="J264" s="57"/>
      <c r="K264" s="57"/>
      <c r="L264" s="57"/>
      <c r="M264" s="57"/>
      <c r="N264" s="57"/>
      <c r="O264" s="58"/>
      <c r="P264" s="32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</row>
    <row r="265" spans="2:47" s="31" customFormat="1" x14ac:dyDescent="0.3">
      <c r="B265" s="40"/>
      <c r="C265" s="40"/>
      <c r="D265" s="41"/>
      <c r="E265" s="198"/>
      <c r="F265" s="198"/>
      <c r="G265" s="56"/>
      <c r="H265" s="57"/>
      <c r="I265" s="57"/>
      <c r="J265" s="57"/>
      <c r="K265" s="57"/>
      <c r="L265" s="57"/>
      <c r="M265" s="57"/>
      <c r="N265" s="57"/>
      <c r="O265" s="58"/>
      <c r="P265" s="32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</row>
    <row r="266" spans="2:47" s="31" customFormat="1" x14ac:dyDescent="0.3">
      <c r="B266" s="40"/>
      <c r="C266" s="40"/>
      <c r="D266" s="41"/>
      <c r="E266" s="198"/>
      <c r="F266" s="198"/>
      <c r="G266" s="56"/>
      <c r="H266" s="57"/>
      <c r="I266" s="57"/>
      <c r="J266" s="57"/>
      <c r="K266" s="57"/>
      <c r="L266" s="57"/>
      <c r="M266" s="57"/>
      <c r="N266" s="57"/>
      <c r="O266" s="58"/>
      <c r="P266" s="32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</row>
    <row r="267" spans="2:47" s="31" customFormat="1" x14ac:dyDescent="0.3">
      <c r="B267" s="40"/>
      <c r="C267" s="40"/>
      <c r="D267" s="41"/>
      <c r="E267" s="198"/>
      <c r="F267" s="198"/>
      <c r="G267" s="56"/>
      <c r="H267" s="57"/>
      <c r="I267" s="57"/>
      <c r="J267" s="57"/>
      <c r="K267" s="57"/>
      <c r="L267" s="57"/>
      <c r="M267" s="57"/>
      <c r="N267" s="57"/>
      <c r="O267" s="58"/>
      <c r="P267" s="32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</row>
    <row r="268" spans="2:47" s="31" customFormat="1" x14ac:dyDescent="0.3">
      <c r="B268" s="40"/>
      <c r="C268" s="40"/>
      <c r="D268" s="41"/>
      <c r="E268" s="198"/>
      <c r="F268" s="198"/>
      <c r="G268" s="56"/>
      <c r="H268" s="57"/>
      <c r="I268" s="57"/>
      <c r="J268" s="57"/>
      <c r="K268" s="57"/>
      <c r="L268" s="57"/>
      <c r="M268" s="57"/>
      <c r="N268" s="57"/>
      <c r="O268" s="58"/>
      <c r="P268" s="32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</row>
    <row r="269" spans="2:47" s="31" customFormat="1" x14ac:dyDescent="0.3">
      <c r="B269" s="40"/>
      <c r="C269" s="40"/>
      <c r="D269" s="41"/>
      <c r="E269" s="198"/>
      <c r="F269" s="198"/>
      <c r="G269" s="56"/>
      <c r="H269" s="57"/>
      <c r="I269" s="57"/>
      <c r="J269" s="57"/>
      <c r="K269" s="57"/>
      <c r="L269" s="57"/>
      <c r="M269" s="57"/>
      <c r="N269" s="57"/>
      <c r="O269" s="58"/>
      <c r="P269" s="32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</row>
    <row r="270" spans="2:47" s="31" customFormat="1" x14ac:dyDescent="0.3">
      <c r="B270" s="40"/>
      <c r="C270" s="40"/>
      <c r="D270" s="41"/>
      <c r="E270" s="198"/>
      <c r="F270" s="198"/>
      <c r="G270" s="56"/>
      <c r="H270" s="57"/>
      <c r="I270" s="57"/>
      <c r="J270" s="57"/>
      <c r="K270" s="57"/>
      <c r="L270" s="57"/>
      <c r="M270" s="57"/>
      <c r="N270" s="57"/>
      <c r="O270" s="58"/>
      <c r="P270" s="32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</row>
    <row r="271" spans="2:47" s="31" customFormat="1" x14ac:dyDescent="0.3">
      <c r="B271" s="40"/>
      <c r="C271" s="40"/>
      <c r="D271" s="41"/>
      <c r="E271" s="198"/>
      <c r="F271" s="198"/>
      <c r="G271" s="56"/>
      <c r="H271" s="57"/>
      <c r="I271" s="57"/>
      <c r="J271" s="57"/>
      <c r="K271" s="57"/>
      <c r="L271" s="57"/>
      <c r="M271" s="57"/>
      <c r="N271" s="57"/>
      <c r="O271" s="58"/>
      <c r="P271" s="32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</row>
    <row r="272" spans="2:47" s="31" customFormat="1" x14ac:dyDescent="0.3">
      <c r="B272" s="40"/>
      <c r="C272" s="40"/>
      <c r="D272" s="41"/>
      <c r="E272" s="198"/>
      <c r="F272" s="198"/>
      <c r="G272" s="56"/>
      <c r="H272" s="57"/>
      <c r="I272" s="57"/>
      <c r="J272" s="57"/>
      <c r="K272" s="57"/>
      <c r="L272" s="57"/>
      <c r="M272" s="57"/>
      <c r="N272" s="57"/>
      <c r="O272" s="58"/>
      <c r="P272" s="32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</row>
    <row r="273" spans="2:47" s="31" customFormat="1" x14ac:dyDescent="0.3">
      <c r="B273" s="40"/>
      <c r="C273" s="40"/>
      <c r="D273" s="41"/>
      <c r="E273" s="198"/>
      <c r="F273" s="198"/>
      <c r="G273" s="56"/>
      <c r="H273" s="57"/>
      <c r="I273" s="57"/>
      <c r="J273" s="57"/>
      <c r="K273" s="57"/>
      <c r="L273" s="57"/>
      <c r="M273" s="57"/>
      <c r="N273" s="57"/>
      <c r="O273" s="58"/>
      <c r="P273" s="32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</row>
    <row r="274" spans="2:47" s="31" customFormat="1" x14ac:dyDescent="0.3">
      <c r="B274" s="40"/>
      <c r="C274" s="40"/>
      <c r="D274" s="41"/>
      <c r="E274" s="198"/>
      <c r="F274" s="198"/>
      <c r="G274" s="56"/>
      <c r="H274" s="57"/>
      <c r="I274" s="57"/>
      <c r="J274" s="57"/>
      <c r="K274" s="57"/>
      <c r="L274" s="57"/>
      <c r="M274" s="57"/>
      <c r="N274" s="57"/>
      <c r="O274" s="58"/>
      <c r="P274" s="32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</row>
    <row r="275" spans="2:47" s="31" customFormat="1" x14ac:dyDescent="0.3">
      <c r="B275" s="40"/>
      <c r="C275" s="40"/>
      <c r="D275" s="41"/>
      <c r="E275" s="198"/>
      <c r="F275" s="198"/>
      <c r="G275" s="56"/>
      <c r="H275" s="57"/>
      <c r="I275" s="57"/>
      <c r="J275" s="57"/>
      <c r="K275" s="57"/>
      <c r="L275" s="57"/>
      <c r="M275" s="57"/>
      <c r="N275" s="57"/>
      <c r="O275" s="58"/>
      <c r="P275" s="32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</row>
    <row r="276" spans="2:47" s="31" customFormat="1" x14ac:dyDescent="0.3">
      <c r="B276" s="40"/>
      <c r="C276" s="40"/>
      <c r="D276" s="41"/>
      <c r="E276" s="198"/>
      <c r="F276" s="198"/>
      <c r="G276" s="56"/>
      <c r="H276" s="57"/>
      <c r="I276" s="57"/>
      <c r="J276" s="57"/>
      <c r="K276" s="57"/>
      <c r="L276" s="57"/>
      <c r="M276" s="57"/>
      <c r="N276" s="57"/>
      <c r="O276" s="58"/>
      <c r="P276" s="32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</row>
    <row r="277" spans="2:47" s="31" customFormat="1" x14ac:dyDescent="0.3">
      <c r="B277" s="40"/>
      <c r="C277" s="40"/>
      <c r="D277" s="41"/>
      <c r="E277" s="198"/>
      <c r="F277" s="198"/>
      <c r="G277" s="56"/>
      <c r="H277" s="57"/>
      <c r="I277" s="57"/>
      <c r="J277" s="57"/>
      <c r="K277" s="57"/>
      <c r="L277" s="57"/>
      <c r="M277" s="57"/>
      <c r="N277" s="57"/>
      <c r="O277" s="58"/>
      <c r="P277" s="32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</row>
    <row r="278" spans="2:47" s="31" customFormat="1" x14ac:dyDescent="0.3">
      <c r="B278" s="40"/>
      <c r="C278" s="40"/>
      <c r="D278" s="41"/>
      <c r="E278" s="198"/>
      <c r="F278" s="198"/>
      <c r="G278" s="56"/>
      <c r="H278" s="57"/>
      <c r="I278" s="57"/>
      <c r="J278" s="57"/>
      <c r="K278" s="57"/>
      <c r="L278" s="57"/>
      <c r="M278" s="57"/>
      <c r="N278" s="57"/>
      <c r="O278" s="58"/>
      <c r="P278" s="32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</row>
    <row r="279" spans="2:47" s="31" customFormat="1" x14ac:dyDescent="0.3">
      <c r="B279" s="40"/>
      <c r="C279" s="40"/>
      <c r="D279" s="41"/>
      <c r="E279" s="198"/>
      <c r="F279" s="198"/>
      <c r="G279" s="56"/>
      <c r="H279" s="57"/>
      <c r="I279" s="57"/>
      <c r="J279" s="57"/>
      <c r="K279" s="57"/>
      <c r="L279" s="57"/>
      <c r="M279" s="57"/>
      <c r="N279" s="57"/>
      <c r="O279" s="58"/>
      <c r="P279" s="32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</row>
    <row r="280" spans="2:47" s="31" customFormat="1" x14ac:dyDescent="0.3">
      <c r="B280" s="40"/>
      <c r="C280" s="40"/>
      <c r="D280" s="41"/>
      <c r="E280" s="198"/>
      <c r="F280" s="198"/>
      <c r="G280" s="56"/>
      <c r="H280" s="57"/>
      <c r="I280" s="57"/>
      <c r="J280" s="57"/>
      <c r="K280" s="57"/>
      <c r="L280" s="57"/>
      <c r="M280" s="57"/>
      <c r="N280" s="57"/>
      <c r="O280" s="58"/>
      <c r="P280" s="32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</row>
    <row r="281" spans="2:47" s="31" customFormat="1" x14ac:dyDescent="0.3">
      <c r="B281" s="40"/>
      <c r="C281" s="40"/>
      <c r="D281" s="41"/>
      <c r="E281" s="198"/>
      <c r="F281" s="198"/>
      <c r="G281" s="56"/>
      <c r="H281" s="57"/>
      <c r="I281" s="57"/>
      <c r="J281" s="57"/>
      <c r="K281" s="57"/>
      <c r="L281" s="57"/>
      <c r="M281" s="57"/>
      <c r="N281" s="57"/>
      <c r="O281" s="58"/>
      <c r="P281" s="32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</row>
    <row r="282" spans="2:47" s="31" customFormat="1" x14ac:dyDescent="0.3">
      <c r="B282" s="40"/>
      <c r="C282" s="40"/>
      <c r="D282" s="41"/>
      <c r="E282" s="198"/>
      <c r="F282" s="198"/>
      <c r="G282" s="56"/>
      <c r="H282" s="57"/>
      <c r="I282" s="57"/>
      <c r="J282" s="57"/>
      <c r="K282" s="57"/>
      <c r="L282" s="57"/>
      <c r="M282" s="57"/>
      <c r="N282" s="57"/>
      <c r="O282" s="58"/>
      <c r="P282" s="32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</row>
    <row r="283" spans="2:47" s="31" customFormat="1" x14ac:dyDescent="0.3">
      <c r="B283" s="40"/>
      <c r="C283" s="40"/>
      <c r="D283" s="41"/>
      <c r="E283" s="198"/>
      <c r="F283" s="198"/>
      <c r="G283" s="56"/>
      <c r="H283" s="57"/>
      <c r="I283" s="57"/>
      <c r="J283" s="57"/>
      <c r="K283" s="57"/>
      <c r="L283" s="57"/>
      <c r="M283" s="57"/>
      <c r="N283" s="57"/>
      <c r="O283" s="58"/>
      <c r="P283" s="32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</row>
    <row r="284" spans="2:47" s="31" customFormat="1" x14ac:dyDescent="0.3">
      <c r="B284" s="40"/>
      <c r="C284" s="40"/>
      <c r="D284" s="41"/>
      <c r="E284" s="198"/>
      <c r="F284" s="198"/>
      <c r="G284" s="56"/>
      <c r="H284" s="57"/>
      <c r="I284" s="57"/>
      <c r="J284" s="57"/>
      <c r="K284" s="57"/>
      <c r="L284" s="57"/>
      <c r="M284" s="57"/>
      <c r="N284" s="57"/>
      <c r="O284" s="58"/>
      <c r="P284" s="32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</row>
    <row r="285" spans="2:47" s="31" customFormat="1" x14ac:dyDescent="0.3">
      <c r="B285" s="40"/>
      <c r="C285" s="40"/>
      <c r="D285" s="41"/>
      <c r="E285" s="198"/>
      <c r="F285" s="198"/>
      <c r="G285" s="56"/>
      <c r="H285" s="57"/>
      <c r="I285" s="57"/>
      <c r="J285" s="57"/>
      <c r="K285" s="57"/>
      <c r="L285" s="57"/>
      <c r="M285" s="57"/>
      <c r="N285" s="57"/>
      <c r="O285" s="58"/>
      <c r="P285" s="32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</row>
    <row r="286" spans="2:47" s="31" customFormat="1" x14ac:dyDescent="0.3">
      <c r="B286" s="40"/>
      <c r="C286" s="40"/>
      <c r="D286" s="41"/>
      <c r="E286" s="198"/>
      <c r="F286" s="198"/>
      <c r="G286" s="56"/>
      <c r="H286" s="57"/>
      <c r="I286" s="57"/>
      <c r="J286" s="57"/>
      <c r="K286" s="57"/>
      <c r="L286" s="57"/>
      <c r="M286" s="57"/>
      <c r="N286" s="57"/>
      <c r="O286" s="58"/>
      <c r="P286" s="32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</row>
    <row r="287" spans="2:47" s="31" customFormat="1" x14ac:dyDescent="0.3">
      <c r="B287" s="40"/>
      <c r="C287" s="40"/>
      <c r="D287" s="41"/>
      <c r="E287" s="198"/>
      <c r="F287" s="198"/>
      <c r="G287" s="56"/>
      <c r="H287" s="57"/>
      <c r="I287" s="57"/>
      <c r="J287" s="57"/>
      <c r="K287" s="57"/>
      <c r="L287" s="57"/>
      <c r="M287" s="57"/>
      <c r="N287" s="57"/>
      <c r="O287" s="58"/>
      <c r="P287" s="32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</row>
    <row r="288" spans="2:47" s="31" customFormat="1" x14ac:dyDescent="0.3">
      <c r="B288" s="40"/>
      <c r="C288" s="40"/>
      <c r="D288" s="41"/>
      <c r="E288" s="198"/>
      <c r="F288" s="198"/>
      <c r="G288" s="56"/>
      <c r="H288" s="57"/>
      <c r="I288" s="57"/>
      <c r="J288" s="57"/>
      <c r="K288" s="57"/>
      <c r="L288" s="57"/>
      <c r="M288" s="57"/>
      <c r="N288" s="57"/>
      <c r="O288" s="58"/>
      <c r="P288" s="32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</row>
    <row r="289" spans="2:47" s="31" customFormat="1" x14ac:dyDescent="0.3">
      <c r="B289" s="40"/>
      <c r="C289" s="40"/>
      <c r="D289" s="41"/>
      <c r="E289" s="198"/>
      <c r="F289" s="198"/>
      <c r="G289" s="56"/>
      <c r="H289" s="57"/>
      <c r="I289" s="57"/>
      <c r="J289" s="57"/>
      <c r="K289" s="57"/>
      <c r="L289" s="57"/>
      <c r="M289" s="57"/>
      <c r="N289" s="57"/>
      <c r="O289" s="58"/>
      <c r="P289" s="32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</row>
    <row r="290" spans="2:47" s="31" customFormat="1" x14ac:dyDescent="0.3">
      <c r="B290" s="40"/>
      <c r="C290" s="40"/>
      <c r="D290" s="41"/>
      <c r="E290" s="198"/>
      <c r="F290" s="198"/>
      <c r="G290" s="56"/>
      <c r="H290" s="57"/>
      <c r="I290" s="57"/>
      <c r="J290" s="57"/>
      <c r="K290" s="57"/>
      <c r="L290" s="57"/>
      <c r="M290" s="57"/>
      <c r="N290" s="57"/>
      <c r="O290" s="58"/>
      <c r="P290" s="32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</row>
    <row r="291" spans="2:47" s="31" customFormat="1" x14ac:dyDescent="0.3">
      <c r="B291" s="40"/>
      <c r="C291" s="40"/>
      <c r="D291" s="41"/>
      <c r="E291" s="198"/>
      <c r="F291" s="198"/>
      <c r="G291" s="56"/>
      <c r="H291" s="57"/>
      <c r="I291" s="57"/>
      <c r="J291" s="57"/>
      <c r="K291" s="57"/>
      <c r="L291" s="57"/>
      <c r="M291" s="57"/>
      <c r="N291" s="57"/>
      <c r="O291" s="58"/>
      <c r="P291" s="32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</row>
    <row r="292" spans="2:47" s="31" customFormat="1" x14ac:dyDescent="0.3">
      <c r="B292" s="40"/>
      <c r="C292" s="40"/>
      <c r="D292" s="41"/>
      <c r="E292" s="198"/>
      <c r="F292" s="198"/>
      <c r="G292" s="56"/>
      <c r="H292" s="57"/>
      <c r="I292" s="57"/>
      <c r="J292" s="57"/>
      <c r="K292" s="57"/>
      <c r="L292" s="57"/>
      <c r="M292" s="57"/>
      <c r="N292" s="57"/>
      <c r="O292" s="58"/>
      <c r="P292" s="32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</row>
    <row r="293" spans="2:47" s="31" customFormat="1" x14ac:dyDescent="0.3">
      <c r="B293" s="40"/>
      <c r="C293" s="40"/>
      <c r="D293" s="41"/>
      <c r="E293" s="198"/>
      <c r="F293" s="198"/>
      <c r="G293" s="56"/>
      <c r="H293" s="57"/>
      <c r="I293" s="57"/>
      <c r="J293" s="57"/>
      <c r="K293" s="57"/>
      <c r="L293" s="57"/>
      <c r="M293" s="57"/>
      <c r="N293" s="57"/>
      <c r="O293" s="58"/>
      <c r="P293" s="32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</row>
    <row r="294" spans="2:47" s="31" customFormat="1" x14ac:dyDescent="0.3">
      <c r="B294" s="40"/>
      <c r="C294" s="40"/>
      <c r="D294" s="41"/>
      <c r="E294" s="198"/>
      <c r="F294" s="198"/>
      <c r="G294" s="56"/>
      <c r="H294" s="57"/>
      <c r="I294" s="57"/>
      <c r="J294" s="57"/>
      <c r="K294" s="57"/>
      <c r="L294" s="57"/>
      <c r="M294" s="57"/>
      <c r="N294" s="57"/>
      <c r="O294" s="58"/>
      <c r="P294" s="32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</row>
    <row r="295" spans="2:47" s="31" customFormat="1" x14ac:dyDescent="0.3">
      <c r="B295" s="40"/>
      <c r="C295" s="40"/>
      <c r="D295" s="41"/>
      <c r="E295" s="198"/>
      <c r="F295" s="198"/>
      <c r="G295" s="56"/>
      <c r="H295" s="57"/>
      <c r="I295" s="57"/>
      <c r="J295" s="57"/>
      <c r="K295" s="57"/>
      <c r="L295" s="57"/>
      <c r="M295" s="57"/>
      <c r="N295" s="57"/>
      <c r="O295" s="58"/>
      <c r="P295" s="32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</row>
    <row r="296" spans="2:47" s="31" customFormat="1" x14ac:dyDescent="0.3">
      <c r="B296" s="40"/>
      <c r="C296" s="40"/>
      <c r="D296" s="41"/>
      <c r="E296" s="198"/>
      <c r="F296" s="198"/>
      <c r="G296" s="56"/>
      <c r="H296" s="57"/>
      <c r="I296" s="57"/>
      <c r="J296" s="57"/>
      <c r="K296" s="57"/>
      <c r="L296" s="57"/>
      <c r="M296" s="57"/>
      <c r="N296" s="57"/>
      <c r="O296" s="58"/>
      <c r="P296" s="32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</row>
    <row r="297" spans="2:47" s="31" customFormat="1" x14ac:dyDescent="0.3">
      <c r="B297" s="40"/>
      <c r="C297" s="40"/>
      <c r="D297" s="41"/>
      <c r="E297" s="198"/>
      <c r="F297" s="198"/>
      <c r="G297" s="56"/>
      <c r="H297" s="57"/>
      <c r="I297" s="57"/>
      <c r="J297" s="57"/>
      <c r="K297" s="57"/>
      <c r="L297" s="57"/>
      <c r="M297" s="57"/>
      <c r="N297" s="57"/>
      <c r="O297" s="58"/>
      <c r="P297" s="32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</row>
    <row r="298" spans="2:47" s="31" customFormat="1" x14ac:dyDescent="0.3">
      <c r="B298" s="40"/>
      <c r="C298" s="40"/>
      <c r="D298" s="41"/>
      <c r="E298" s="198"/>
      <c r="F298" s="198"/>
      <c r="G298" s="56"/>
      <c r="H298" s="57"/>
      <c r="I298" s="57"/>
      <c r="J298" s="57"/>
      <c r="K298" s="57"/>
      <c r="L298" s="57"/>
      <c r="M298" s="57"/>
      <c r="N298" s="57"/>
      <c r="O298" s="58"/>
      <c r="P298" s="32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</row>
    <row r="299" spans="2:47" s="31" customFormat="1" x14ac:dyDescent="0.3">
      <c r="B299" s="40"/>
      <c r="C299" s="40"/>
      <c r="D299" s="41"/>
      <c r="E299" s="198"/>
      <c r="F299" s="198"/>
      <c r="G299" s="56"/>
      <c r="H299" s="57"/>
      <c r="I299" s="57"/>
      <c r="J299" s="57"/>
      <c r="K299" s="57"/>
      <c r="L299" s="57"/>
      <c r="M299" s="57"/>
      <c r="N299" s="57"/>
      <c r="O299" s="58"/>
      <c r="P299" s="32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</row>
    <row r="300" spans="2:47" s="31" customFormat="1" x14ac:dyDescent="0.3">
      <c r="B300" s="40"/>
      <c r="C300" s="40"/>
      <c r="D300" s="41"/>
      <c r="E300" s="198"/>
      <c r="F300" s="198"/>
      <c r="G300" s="56"/>
      <c r="H300" s="57"/>
      <c r="I300" s="57"/>
      <c r="J300" s="57"/>
      <c r="K300" s="57"/>
      <c r="L300" s="57"/>
      <c r="M300" s="57"/>
      <c r="N300" s="57"/>
      <c r="O300" s="58"/>
      <c r="P300" s="32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</row>
    <row r="301" spans="2:47" s="31" customFormat="1" x14ac:dyDescent="0.3">
      <c r="B301" s="40"/>
      <c r="C301" s="40"/>
      <c r="D301" s="41"/>
      <c r="E301" s="198"/>
      <c r="F301" s="198"/>
      <c r="G301" s="56"/>
      <c r="H301" s="57"/>
      <c r="I301" s="57"/>
      <c r="J301" s="57"/>
      <c r="K301" s="57"/>
      <c r="L301" s="57"/>
      <c r="M301" s="57"/>
      <c r="N301" s="57"/>
      <c r="O301" s="58"/>
      <c r="P301" s="32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</row>
    <row r="302" spans="2:47" s="31" customFormat="1" x14ac:dyDescent="0.3">
      <c r="B302" s="40"/>
      <c r="C302" s="40"/>
      <c r="D302" s="41"/>
      <c r="E302" s="198"/>
      <c r="F302" s="198"/>
      <c r="G302" s="56"/>
      <c r="H302" s="57"/>
      <c r="I302" s="57"/>
      <c r="J302" s="57"/>
      <c r="K302" s="57"/>
      <c r="L302" s="57"/>
      <c r="M302" s="57"/>
      <c r="N302" s="57"/>
      <c r="O302" s="58"/>
      <c r="P302" s="32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</row>
    <row r="303" spans="2:47" s="31" customFormat="1" x14ac:dyDescent="0.3">
      <c r="B303" s="40"/>
      <c r="C303" s="40"/>
      <c r="D303" s="41"/>
      <c r="E303" s="198"/>
      <c r="F303" s="198"/>
      <c r="G303" s="56"/>
      <c r="H303" s="57"/>
      <c r="I303" s="57"/>
      <c r="J303" s="57"/>
      <c r="K303" s="57"/>
      <c r="L303" s="57"/>
      <c r="M303" s="57"/>
      <c r="N303" s="57"/>
      <c r="O303" s="58"/>
      <c r="P303" s="32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</row>
    <row r="304" spans="2:47" s="31" customFormat="1" x14ac:dyDescent="0.3">
      <c r="B304" s="40"/>
      <c r="C304" s="40"/>
      <c r="D304" s="41"/>
      <c r="E304" s="198"/>
      <c r="F304" s="198"/>
      <c r="G304" s="56"/>
      <c r="H304" s="57"/>
      <c r="I304" s="57"/>
      <c r="J304" s="57"/>
      <c r="K304" s="57"/>
      <c r="L304" s="57"/>
      <c r="M304" s="57"/>
      <c r="N304" s="57"/>
      <c r="O304" s="58"/>
      <c r="P304" s="32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</row>
    <row r="305" spans="2:47" s="31" customFormat="1" x14ac:dyDescent="0.3">
      <c r="B305" s="40"/>
      <c r="C305" s="40"/>
      <c r="D305" s="41"/>
      <c r="E305" s="198"/>
      <c r="F305" s="198"/>
      <c r="G305" s="56"/>
      <c r="H305" s="57"/>
      <c r="I305" s="57"/>
      <c r="J305" s="57"/>
      <c r="K305" s="57"/>
      <c r="L305" s="57"/>
      <c r="M305" s="57"/>
      <c r="N305" s="57"/>
      <c r="O305" s="58"/>
      <c r="P305" s="32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</row>
    <row r="306" spans="2:47" s="31" customFormat="1" x14ac:dyDescent="0.3">
      <c r="B306" s="40"/>
      <c r="C306" s="40"/>
      <c r="D306" s="41"/>
      <c r="E306" s="198"/>
      <c r="F306" s="198"/>
      <c r="G306" s="56"/>
      <c r="H306" s="57"/>
      <c r="I306" s="57"/>
      <c r="J306" s="57"/>
      <c r="K306" s="57"/>
      <c r="L306" s="57"/>
      <c r="M306" s="57"/>
      <c r="N306" s="57"/>
      <c r="O306" s="58"/>
      <c r="P306" s="32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</row>
    <row r="307" spans="2:47" s="31" customFormat="1" x14ac:dyDescent="0.3">
      <c r="B307" s="40"/>
      <c r="C307" s="40"/>
      <c r="D307" s="41"/>
      <c r="E307" s="198"/>
      <c r="F307" s="198"/>
      <c r="G307" s="56"/>
      <c r="H307" s="57"/>
      <c r="I307" s="57"/>
      <c r="J307" s="57"/>
      <c r="K307" s="57"/>
      <c r="L307" s="57"/>
      <c r="M307" s="57"/>
      <c r="N307" s="57"/>
      <c r="O307" s="58"/>
      <c r="P307" s="32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</row>
    <row r="308" spans="2:47" s="31" customFormat="1" x14ac:dyDescent="0.3">
      <c r="B308" s="40"/>
      <c r="C308" s="40"/>
      <c r="D308" s="41"/>
      <c r="E308" s="198"/>
      <c r="F308" s="198"/>
      <c r="G308" s="56"/>
      <c r="H308" s="57"/>
      <c r="I308" s="57"/>
      <c r="J308" s="57"/>
      <c r="K308" s="57"/>
      <c r="L308" s="57"/>
      <c r="M308" s="57"/>
      <c r="N308" s="57"/>
      <c r="O308" s="58"/>
      <c r="P308" s="32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</row>
    <row r="309" spans="2:47" s="31" customFormat="1" x14ac:dyDescent="0.3">
      <c r="B309" s="40"/>
      <c r="C309" s="40"/>
      <c r="D309" s="41"/>
      <c r="E309" s="198"/>
      <c r="F309" s="198"/>
      <c r="G309" s="56"/>
      <c r="H309" s="57"/>
      <c r="I309" s="57"/>
      <c r="J309" s="57"/>
      <c r="K309" s="57"/>
      <c r="L309" s="57"/>
      <c r="M309" s="57"/>
      <c r="N309" s="57"/>
      <c r="O309" s="58"/>
      <c r="P309" s="32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</row>
    <row r="310" spans="2:47" s="31" customFormat="1" x14ac:dyDescent="0.3">
      <c r="B310" s="40"/>
      <c r="C310" s="40"/>
      <c r="D310" s="41"/>
      <c r="E310" s="198"/>
      <c r="F310" s="198"/>
      <c r="G310" s="56"/>
      <c r="H310" s="57"/>
      <c r="I310" s="57"/>
      <c r="J310" s="57"/>
      <c r="K310" s="57"/>
      <c r="L310" s="57"/>
      <c r="M310" s="57"/>
      <c r="N310" s="57"/>
      <c r="O310" s="58"/>
      <c r="P310" s="32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</row>
    <row r="311" spans="2:47" s="31" customFormat="1" x14ac:dyDescent="0.3">
      <c r="B311" s="40"/>
      <c r="C311" s="40"/>
      <c r="D311" s="41"/>
      <c r="E311" s="198"/>
      <c r="F311" s="198"/>
      <c r="G311" s="56"/>
      <c r="H311" s="57"/>
      <c r="I311" s="57"/>
      <c r="J311" s="57"/>
      <c r="K311" s="57"/>
      <c r="L311" s="57"/>
      <c r="M311" s="57"/>
      <c r="N311" s="57"/>
      <c r="O311" s="58"/>
      <c r="P311" s="32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</row>
    <row r="312" spans="2:47" s="31" customFormat="1" x14ac:dyDescent="0.3">
      <c r="B312" s="40"/>
      <c r="C312" s="40"/>
      <c r="D312" s="41"/>
      <c r="E312" s="198"/>
      <c r="F312" s="198"/>
      <c r="G312" s="56"/>
      <c r="H312" s="57"/>
      <c r="I312" s="57"/>
      <c r="J312" s="57"/>
      <c r="K312" s="57"/>
      <c r="L312" s="57"/>
      <c r="M312" s="57"/>
      <c r="N312" s="57"/>
      <c r="O312" s="58"/>
      <c r="P312" s="32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</row>
    <row r="313" spans="2:47" s="31" customFormat="1" x14ac:dyDescent="0.3">
      <c r="B313" s="40"/>
      <c r="C313" s="40"/>
      <c r="D313" s="41"/>
      <c r="E313" s="198"/>
      <c r="F313" s="198"/>
      <c r="G313" s="56"/>
      <c r="H313" s="57"/>
      <c r="I313" s="57"/>
      <c r="J313" s="57"/>
      <c r="K313" s="57"/>
      <c r="L313" s="57"/>
      <c r="M313" s="57"/>
      <c r="N313" s="57"/>
      <c r="O313" s="58"/>
      <c r="P313" s="32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</row>
    <row r="314" spans="2:47" s="31" customFormat="1" x14ac:dyDescent="0.3">
      <c r="B314" s="40"/>
      <c r="C314" s="40"/>
      <c r="D314" s="41"/>
      <c r="E314" s="198"/>
      <c r="F314" s="198"/>
      <c r="G314" s="56"/>
      <c r="H314" s="57"/>
      <c r="I314" s="57"/>
      <c r="J314" s="57"/>
      <c r="K314" s="57"/>
      <c r="L314" s="57"/>
      <c r="M314" s="57"/>
      <c r="N314" s="57"/>
      <c r="O314" s="58"/>
      <c r="P314" s="32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</row>
    <row r="315" spans="2:47" s="31" customFormat="1" x14ac:dyDescent="0.3">
      <c r="B315" s="40"/>
      <c r="C315" s="40"/>
      <c r="D315" s="41"/>
      <c r="E315" s="198"/>
      <c r="F315" s="198"/>
      <c r="G315" s="56"/>
      <c r="H315" s="57"/>
      <c r="I315" s="57"/>
      <c r="J315" s="57"/>
      <c r="K315" s="57"/>
      <c r="L315" s="57"/>
      <c r="M315" s="57"/>
      <c r="N315" s="57"/>
      <c r="O315" s="58"/>
      <c r="P315" s="32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</row>
    <row r="316" spans="2:47" s="31" customFormat="1" x14ac:dyDescent="0.3">
      <c r="B316" s="40"/>
      <c r="C316" s="40"/>
      <c r="D316" s="41"/>
      <c r="E316" s="198"/>
      <c r="F316" s="198"/>
      <c r="G316" s="56"/>
      <c r="H316" s="57"/>
      <c r="I316" s="57"/>
      <c r="J316" s="57"/>
      <c r="K316" s="57"/>
      <c r="L316" s="57"/>
      <c r="M316" s="57"/>
      <c r="N316" s="57"/>
      <c r="O316" s="58"/>
      <c r="P316" s="32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</row>
    <row r="317" spans="2:47" s="31" customFormat="1" x14ac:dyDescent="0.3">
      <c r="B317" s="40"/>
      <c r="C317" s="40"/>
      <c r="D317" s="41"/>
      <c r="E317" s="198"/>
      <c r="F317" s="198"/>
      <c r="G317" s="56"/>
      <c r="H317" s="57"/>
      <c r="I317" s="57"/>
      <c r="J317" s="57"/>
      <c r="K317" s="57"/>
      <c r="L317" s="57"/>
      <c r="M317" s="57"/>
      <c r="N317" s="57"/>
      <c r="O317" s="58"/>
      <c r="P317" s="32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</row>
    <row r="318" spans="2:47" s="31" customFormat="1" x14ac:dyDescent="0.3">
      <c r="B318" s="40"/>
      <c r="C318" s="40"/>
      <c r="D318" s="41"/>
      <c r="E318" s="198"/>
      <c r="F318" s="198"/>
      <c r="G318" s="56"/>
      <c r="H318" s="57"/>
      <c r="I318" s="57"/>
      <c r="J318" s="57"/>
      <c r="K318" s="57"/>
      <c r="L318" s="57"/>
      <c r="M318" s="57"/>
      <c r="N318" s="57"/>
      <c r="O318" s="58"/>
      <c r="P318" s="32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</row>
    <row r="319" spans="2:47" s="31" customFormat="1" x14ac:dyDescent="0.3">
      <c r="B319" s="40"/>
      <c r="C319" s="40"/>
      <c r="D319" s="41"/>
      <c r="E319" s="198"/>
      <c r="F319" s="198"/>
      <c r="G319" s="56"/>
      <c r="H319" s="57"/>
      <c r="I319" s="57"/>
      <c r="J319" s="57"/>
      <c r="K319" s="57"/>
      <c r="L319" s="57"/>
      <c r="M319" s="57"/>
      <c r="N319" s="57"/>
      <c r="O319" s="58"/>
      <c r="P319" s="32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</row>
    <row r="320" spans="2:47" s="31" customFormat="1" x14ac:dyDescent="0.3">
      <c r="B320" s="40"/>
      <c r="C320" s="40"/>
      <c r="D320" s="41"/>
      <c r="E320" s="198"/>
      <c r="F320" s="198"/>
      <c r="G320" s="56"/>
      <c r="H320" s="57"/>
      <c r="I320" s="57"/>
      <c r="J320" s="57"/>
      <c r="K320" s="57"/>
      <c r="L320" s="57"/>
      <c r="M320" s="57"/>
      <c r="N320" s="57"/>
      <c r="O320" s="58"/>
      <c r="P320" s="32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</row>
    <row r="321" spans="2:47" s="31" customFormat="1" x14ac:dyDescent="0.3">
      <c r="B321" s="40"/>
      <c r="C321" s="40"/>
      <c r="D321" s="41"/>
      <c r="E321" s="198"/>
      <c r="F321" s="198"/>
      <c r="G321" s="56"/>
      <c r="H321" s="57"/>
      <c r="I321" s="57"/>
      <c r="J321" s="57"/>
      <c r="K321" s="57"/>
      <c r="L321" s="57"/>
      <c r="M321" s="57"/>
      <c r="N321" s="57"/>
      <c r="O321" s="58"/>
      <c r="P321" s="32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</row>
    <row r="322" spans="2:47" s="31" customFormat="1" x14ac:dyDescent="0.3">
      <c r="B322" s="40"/>
      <c r="C322" s="40"/>
      <c r="D322" s="41"/>
      <c r="E322" s="198"/>
      <c r="F322" s="198"/>
      <c r="G322" s="56"/>
      <c r="H322" s="57"/>
      <c r="I322" s="57"/>
      <c r="J322" s="57"/>
      <c r="K322" s="57"/>
      <c r="L322" s="57"/>
      <c r="M322" s="57"/>
      <c r="N322" s="57"/>
      <c r="O322" s="58"/>
      <c r="P322" s="32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</row>
    <row r="323" spans="2:47" s="31" customFormat="1" x14ac:dyDescent="0.3">
      <c r="B323" s="40"/>
      <c r="C323" s="40"/>
      <c r="D323" s="41"/>
      <c r="E323" s="198"/>
      <c r="F323" s="198"/>
      <c r="G323" s="56"/>
      <c r="H323" s="57"/>
      <c r="I323" s="57"/>
      <c r="J323" s="57"/>
      <c r="K323" s="57"/>
      <c r="L323" s="57"/>
      <c r="M323" s="57"/>
      <c r="N323" s="57"/>
      <c r="O323" s="58"/>
      <c r="P323" s="32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</row>
    <row r="324" spans="2:47" s="31" customFormat="1" x14ac:dyDescent="0.3">
      <c r="B324" s="40"/>
      <c r="C324" s="40"/>
      <c r="D324" s="41"/>
      <c r="E324" s="198"/>
      <c r="F324" s="198"/>
      <c r="G324" s="56"/>
      <c r="H324" s="57"/>
      <c r="I324" s="57"/>
      <c r="J324" s="57"/>
      <c r="K324" s="57"/>
      <c r="L324" s="57"/>
      <c r="M324" s="57"/>
      <c r="N324" s="57"/>
      <c r="O324" s="58"/>
      <c r="P324" s="32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</row>
    <row r="325" spans="2:47" s="31" customFormat="1" x14ac:dyDescent="0.3">
      <c r="B325" s="40"/>
      <c r="C325" s="40"/>
      <c r="D325" s="41"/>
      <c r="E325" s="198"/>
      <c r="F325" s="198"/>
      <c r="G325" s="56"/>
      <c r="H325" s="57"/>
      <c r="I325" s="57"/>
      <c r="J325" s="57"/>
      <c r="K325" s="57"/>
      <c r="L325" s="57"/>
      <c r="M325" s="57"/>
      <c r="N325" s="57"/>
      <c r="O325" s="58"/>
      <c r="P325" s="32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</row>
    <row r="326" spans="2:47" s="31" customFormat="1" x14ac:dyDescent="0.3">
      <c r="B326" s="40"/>
      <c r="C326" s="40"/>
      <c r="D326" s="41"/>
      <c r="E326" s="198"/>
      <c r="F326" s="198"/>
      <c r="G326" s="56"/>
      <c r="H326" s="57"/>
      <c r="I326" s="57"/>
      <c r="J326" s="57"/>
      <c r="K326" s="57"/>
      <c r="L326" s="57"/>
      <c r="M326" s="57"/>
      <c r="N326" s="57"/>
      <c r="O326" s="58"/>
      <c r="P326" s="32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</row>
    <row r="327" spans="2:47" s="31" customFormat="1" x14ac:dyDescent="0.3">
      <c r="B327" s="40"/>
      <c r="C327" s="40"/>
      <c r="D327" s="41"/>
      <c r="E327" s="198"/>
      <c r="F327" s="198"/>
      <c r="G327" s="56"/>
      <c r="H327" s="57"/>
      <c r="I327" s="57"/>
      <c r="J327" s="57"/>
      <c r="K327" s="57"/>
      <c r="L327" s="57"/>
      <c r="M327" s="57"/>
      <c r="N327" s="57"/>
      <c r="O327" s="58"/>
      <c r="P327" s="32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</row>
    <row r="328" spans="2:47" s="31" customFormat="1" x14ac:dyDescent="0.3">
      <c r="B328" s="40"/>
      <c r="C328" s="40"/>
      <c r="D328" s="41"/>
      <c r="E328" s="198"/>
      <c r="F328" s="198"/>
      <c r="G328" s="56"/>
      <c r="H328" s="57"/>
      <c r="I328" s="57"/>
      <c r="J328" s="57"/>
      <c r="K328" s="57"/>
      <c r="L328" s="57"/>
      <c r="M328" s="57"/>
      <c r="N328" s="57"/>
      <c r="O328" s="58"/>
      <c r="P328" s="32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</row>
    <row r="329" spans="2:47" s="31" customFormat="1" x14ac:dyDescent="0.3">
      <c r="B329" s="40"/>
      <c r="C329" s="40"/>
      <c r="D329" s="41"/>
      <c r="E329" s="198"/>
      <c r="F329" s="198"/>
      <c r="G329" s="56"/>
      <c r="H329" s="57"/>
      <c r="I329" s="57"/>
      <c r="J329" s="57"/>
      <c r="K329" s="57"/>
      <c r="L329" s="57"/>
      <c r="M329" s="57"/>
      <c r="N329" s="57"/>
      <c r="O329" s="58"/>
      <c r="P329" s="32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</row>
    <row r="330" spans="2:47" s="31" customFormat="1" x14ac:dyDescent="0.3">
      <c r="B330" s="40"/>
      <c r="C330" s="40"/>
      <c r="D330" s="41"/>
      <c r="E330" s="198"/>
      <c r="F330" s="198"/>
      <c r="G330" s="56"/>
      <c r="H330" s="57"/>
      <c r="I330" s="57"/>
      <c r="J330" s="57"/>
      <c r="K330" s="57"/>
      <c r="L330" s="57"/>
      <c r="M330" s="57"/>
      <c r="N330" s="57"/>
      <c r="O330" s="58"/>
      <c r="P330" s="32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</row>
    <row r="331" spans="2:47" s="31" customFormat="1" x14ac:dyDescent="0.3">
      <c r="B331" s="40"/>
      <c r="C331" s="40"/>
      <c r="D331" s="41"/>
      <c r="E331" s="198"/>
      <c r="F331" s="198"/>
      <c r="G331" s="56"/>
      <c r="H331" s="57"/>
      <c r="I331" s="57"/>
      <c r="J331" s="57"/>
      <c r="K331" s="57"/>
      <c r="L331" s="57"/>
      <c r="M331" s="57"/>
      <c r="N331" s="57"/>
      <c r="O331" s="58"/>
      <c r="P331" s="32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</row>
    <row r="332" spans="2:47" s="31" customFormat="1" x14ac:dyDescent="0.3">
      <c r="B332" s="40"/>
      <c r="C332" s="40"/>
      <c r="D332" s="41"/>
      <c r="E332" s="198"/>
      <c r="F332" s="198"/>
      <c r="G332" s="56"/>
      <c r="H332" s="57"/>
      <c r="I332" s="57"/>
      <c r="J332" s="57"/>
      <c r="K332" s="57"/>
      <c r="L332" s="57"/>
      <c r="M332" s="57"/>
      <c r="N332" s="57"/>
      <c r="O332" s="58"/>
      <c r="P332" s="32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</row>
    <row r="333" spans="2:47" s="31" customFormat="1" x14ac:dyDescent="0.3">
      <c r="B333" s="40"/>
      <c r="C333" s="40"/>
      <c r="D333" s="41"/>
      <c r="E333" s="198"/>
      <c r="F333" s="198"/>
      <c r="G333" s="56"/>
      <c r="H333" s="57"/>
      <c r="I333" s="57"/>
      <c r="J333" s="57"/>
      <c r="K333" s="57"/>
      <c r="L333" s="57"/>
      <c r="M333" s="57"/>
      <c r="N333" s="57"/>
      <c r="O333" s="58"/>
      <c r="P333" s="32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</row>
    <row r="334" spans="2:47" s="31" customFormat="1" x14ac:dyDescent="0.3">
      <c r="B334" s="40"/>
      <c r="C334" s="40"/>
      <c r="D334" s="41"/>
      <c r="E334" s="198"/>
      <c r="F334" s="198"/>
      <c r="G334" s="56"/>
      <c r="H334" s="57"/>
      <c r="I334" s="57"/>
      <c r="J334" s="57"/>
      <c r="K334" s="57"/>
      <c r="L334" s="57"/>
      <c r="M334" s="57"/>
      <c r="N334" s="57"/>
      <c r="O334" s="58"/>
      <c r="P334" s="32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</row>
    <row r="335" spans="2:47" s="31" customFormat="1" x14ac:dyDescent="0.3">
      <c r="B335" s="40"/>
      <c r="C335" s="40"/>
      <c r="D335" s="41"/>
      <c r="E335" s="198"/>
      <c r="F335" s="198"/>
      <c r="G335" s="56"/>
      <c r="H335" s="57"/>
      <c r="I335" s="57"/>
      <c r="J335" s="57"/>
      <c r="K335" s="57"/>
      <c r="L335" s="57"/>
      <c r="M335" s="57"/>
      <c r="N335" s="57"/>
      <c r="O335" s="58"/>
      <c r="P335" s="32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</row>
    <row r="336" spans="2:47" s="31" customFormat="1" x14ac:dyDescent="0.3">
      <c r="B336" s="40"/>
      <c r="C336" s="40"/>
      <c r="D336" s="41"/>
      <c r="E336" s="198"/>
      <c r="F336" s="198"/>
      <c r="G336" s="56"/>
      <c r="H336" s="57"/>
      <c r="I336" s="57"/>
      <c r="J336" s="57"/>
      <c r="K336" s="57"/>
      <c r="L336" s="57"/>
      <c r="M336" s="57"/>
      <c r="N336" s="57"/>
      <c r="O336" s="58"/>
      <c r="P336" s="32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</row>
    <row r="337" spans="2:47" s="31" customFormat="1" x14ac:dyDescent="0.3">
      <c r="B337" s="40"/>
      <c r="C337" s="40"/>
      <c r="D337" s="41"/>
      <c r="E337" s="198"/>
      <c r="F337" s="198"/>
      <c r="G337" s="56"/>
      <c r="H337" s="57"/>
      <c r="I337" s="57"/>
      <c r="J337" s="57"/>
      <c r="K337" s="57"/>
      <c r="L337" s="57"/>
      <c r="M337" s="57"/>
      <c r="N337" s="57"/>
      <c r="O337" s="58"/>
      <c r="P337" s="32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</row>
    <row r="338" spans="2:47" s="31" customFormat="1" x14ac:dyDescent="0.3">
      <c r="B338" s="40"/>
      <c r="C338" s="40"/>
      <c r="D338" s="41"/>
      <c r="E338" s="198"/>
      <c r="F338" s="198"/>
      <c r="G338" s="56"/>
      <c r="H338" s="57"/>
      <c r="I338" s="57"/>
      <c r="J338" s="57"/>
      <c r="K338" s="57"/>
      <c r="L338" s="57"/>
      <c r="M338" s="57"/>
      <c r="N338" s="57"/>
      <c r="O338" s="58"/>
      <c r="P338" s="32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</row>
    <row r="339" spans="2:47" s="31" customFormat="1" x14ac:dyDescent="0.3">
      <c r="B339" s="40"/>
      <c r="C339" s="40"/>
      <c r="D339" s="41"/>
      <c r="E339" s="198"/>
      <c r="F339" s="198"/>
      <c r="G339" s="56"/>
      <c r="H339" s="57"/>
      <c r="I339" s="57"/>
      <c r="J339" s="57"/>
      <c r="K339" s="57"/>
      <c r="L339" s="57"/>
      <c r="M339" s="57"/>
      <c r="N339" s="57"/>
      <c r="O339" s="58"/>
      <c r="P339" s="32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</row>
    <row r="340" spans="2:47" s="31" customFormat="1" x14ac:dyDescent="0.3">
      <c r="B340" s="40"/>
      <c r="C340" s="40"/>
      <c r="D340" s="41"/>
      <c r="E340" s="198"/>
      <c r="F340" s="198"/>
      <c r="G340" s="56"/>
      <c r="H340" s="57"/>
      <c r="I340" s="57"/>
      <c r="J340" s="57"/>
      <c r="K340" s="57"/>
      <c r="L340" s="57"/>
      <c r="M340" s="57"/>
      <c r="N340" s="57"/>
      <c r="O340" s="58"/>
      <c r="P340" s="32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</row>
    <row r="341" spans="2:47" s="31" customFormat="1" x14ac:dyDescent="0.3">
      <c r="B341" s="40"/>
      <c r="C341" s="40"/>
      <c r="D341" s="41"/>
      <c r="E341" s="198"/>
      <c r="F341" s="198"/>
      <c r="G341" s="56"/>
      <c r="H341" s="57"/>
      <c r="I341" s="57"/>
      <c r="J341" s="57"/>
      <c r="K341" s="57"/>
      <c r="L341" s="57"/>
      <c r="M341" s="57"/>
      <c r="N341" s="57"/>
      <c r="O341" s="58"/>
      <c r="P341" s="32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</row>
    <row r="342" spans="2:47" s="31" customFormat="1" x14ac:dyDescent="0.3">
      <c r="B342" s="40"/>
      <c r="C342" s="40"/>
      <c r="D342" s="41"/>
      <c r="E342" s="198"/>
      <c r="F342" s="198"/>
      <c r="G342" s="56"/>
      <c r="H342" s="57"/>
      <c r="I342" s="57"/>
      <c r="J342" s="57"/>
      <c r="K342" s="57"/>
      <c r="L342" s="57"/>
      <c r="M342" s="57"/>
      <c r="N342" s="57"/>
      <c r="O342" s="58"/>
      <c r="P342" s="32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</row>
    <row r="343" spans="2:47" s="31" customFormat="1" x14ac:dyDescent="0.3">
      <c r="B343" s="40"/>
      <c r="C343" s="40"/>
      <c r="D343" s="41"/>
      <c r="E343" s="198"/>
      <c r="F343" s="198"/>
      <c r="G343" s="56"/>
      <c r="H343" s="57"/>
      <c r="I343" s="57"/>
      <c r="J343" s="57"/>
      <c r="K343" s="57"/>
      <c r="L343" s="57"/>
      <c r="M343" s="57"/>
      <c r="N343" s="57"/>
      <c r="O343" s="58"/>
      <c r="P343" s="32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</row>
    <row r="344" spans="2:47" s="31" customFormat="1" x14ac:dyDescent="0.3">
      <c r="B344" s="40"/>
      <c r="C344" s="40"/>
      <c r="D344" s="41"/>
      <c r="E344" s="198"/>
      <c r="F344" s="198"/>
      <c r="G344" s="56"/>
      <c r="H344" s="57"/>
      <c r="I344" s="57"/>
      <c r="J344" s="57"/>
      <c r="K344" s="57"/>
      <c r="L344" s="57"/>
      <c r="M344" s="57"/>
      <c r="N344" s="57"/>
      <c r="O344" s="58"/>
      <c r="P344" s="32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</row>
    <row r="345" spans="2:47" s="31" customFormat="1" x14ac:dyDescent="0.3">
      <c r="B345" s="40"/>
      <c r="C345" s="40"/>
      <c r="D345" s="41"/>
      <c r="E345" s="198"/>
      <c r="F345" s="198"/>
      <c r="G345" s="56"/>
      <c r="H345" s="57"/>
      <c r="I345" s="57"/>
      <c r="J345" s="57"/>
      <c r="K345" s="57"/>
      <c r="L345" s="57"/>
      <c r="M345" s="57"/>
      <c r="N345" s="57"/>
      <c r="O345" s="58"/>
      <c r="P345" s="32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</row>
    <row r="346" spans="2:47" s="31" customFormat="1" x14ac:dyDescent="0.3">
      <c r="B346" s="40"/>
      <c r="C346" s="40"/>
      <c r="D346" s="41"/>
      <c r="E346" s="198"/>
      <c r="F346" s="198"/>
      <c r="G346" s="56"/>
      <c r="H346" s="57"/>
      <c r="I346" s="57"/>
      <c r="J346" s="57"/>
      <c r="K346" s="57"/>
      <c r="L346" s="57"/>
      <c r="M346" s="57"/>
      <c r="N346" s="57"/>
      <c r="O346" s="58"/>
      <c r="P346" s="32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</row>
  </sheetData>
  <sheetProtection password="B9AE" sheet="1" objects="1" scenarios="1"/>
  <mergeCells count="26">
    <mergeCell ref="B1:Q1"/>
    <mergeCell ref="I13:I14"/>
    <mergeCell ref="B4:C4"/>
    <mergeCell ref="B7:C7"/>
    <mergeCell ref="B13:B14"/>
    <mergeCell ref="C13:C14"/>
    <mergeCell ref="F13:F14"/>
    <mergeCell ref="H13:H14"/>
    <mergeCell ref="Q13:Q14"/>
    <mergeCell ref="O13:O14"/>
    <mergeCell ref="B6:C6"/>
    <mergeCell ref="O6:Q6"/>
    <mergeCell ref="N2:N3"/>
    <mergeCell ref="O2:Q3"/>
    <mergeCell ref="B8:C8"/>
    <mergeCell ref="D13:D14"/>
    <mergeCell ref="G13:G14"/>
    <mergeCell ref="P13:P14"/>
    <mergeCell ref="O9:Q9"/>
    <mergeCell ref="E13:E14"/>
    <mergeCell ref="J13:J14"/>
    <mergeCell ref="K13:K14"/>
    <mergeCell ref="L13:L14"/>
    <mergeCell ref="M13:M14"/>
    <mergeCell ref="N12:Q12"/>
    <mergeCell ref="N13:N14"/>
  </mergeCells>
  <pageMargins left="0.23622047244094491" right="0.23622047244094491" top="0.74803149606299213" bottom="0.74803149606299213" header="0.31496062992125984" footer="0.31496062992125984"/>
  <pageSetup paperSize="9" scale="35" orientation="portrait" r:id="rId1"/>
  <ignoredErrors>
    <ignoredError sqref="P110 P47 P57:P58 P51:P52 P27:P28 P33 P54 P60:P61 P66:P67 P71 P73 P75 P78:P79 P84 P86 P100:P101 P105 P113:P114" unlockedFormula="1"/>
    <ignoredError sqref="E4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2"/>
  <sheetViews>
    <sheetView showGridLines="0" showRowColHeaders="0" zoomScale="80" zoomScaleNormal="80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Q48" sqref="Q48"/>
    </sheetView>
  </sheetViews>
  <sheetFormatPr defaultColWidth="9.109375" defaultRowHeight="10.199999999999999" x14ac:dyDescent="0.2"/>
  <cols>
    <col min="1" max="1" width="1.88671875" style="151" customWidth="1"/>
    <col min="2" max="2" width="4.21875" style="161" customWidth="1"/>
    <col min="3" max="3" width="16.6640625" style="161" customWidth="1"/>
    <col min="4" max="4" width="57.44140625" style="154" customWidth="1"/>
    <col min="5" max="5" width="39.21875" style="154" hidden="1" customWidth="1"/>
    <col min="6" max="6" width="14.44140625" style="162" hidden="1" customWidth="1"/>
    <col min="7" max="7" width="14.77734375" style="162" customWidth="1"/>
    <col min="8" max="8" width="9.44140625" style="162" hidden="1" customWidth="1"/>
    <col min="9" max="9" width="14.44140625" style="162" customWidth="1"/>
    <col min="10" max="13" width="9.109375" style="162" hidden="1" customWidth="1"/>
    <col min="14" max="14" width="9.109375" style="163" hidden="1" customWidth="1"/>
    <col min="15" max="15" width="21" style="163" bestFit="1" customWidth="1"/>
    <col min="16" max="16" width="9.109375" style="163" customWidth="1"/>
    <col min="17" max="17" width="15.109375" style="164" customWidth="1"/>
    <col min="18" max="18" width="13.88671875" style="164" customWidth="1"/>
    <col min="19" max="19" width="11.109375" style="15" customWidth="1"/>
    <col min="20" max="62" width="9.109375" style="19"/>
    <col min="63" max="16384" width="9.109375" style="4"/>
  </cols>
  <sheetData>
    <row r="1" spans="1:62" s="7" customFormat="1" ht="7.5" customHeight="1" thickBot="1" x14ac:dyDescent="0.35">
      <c r="A1" s="141"/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142"/>
      <c r="S1" s="14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s="7" customFormat="1" ht="44.25" customHeight="1" x14ac:dyDescent="0.35">
      <c r="A2" s="141"/>
      <c r="B2" s="60"/>
      <c r="C2" s="61"/>
      <c r="D2" s="62" t="s">
        <v>94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589" t="s">
        <v>266</v>
      </c>
      <c r="P2" s="591"/>
      <c r="Q2" s="592"/>
      <c r="R2" s="59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</row>
    <row r="3" spans="1:62" s="7" customFormat="1" ht="25.5" customHeight="1" thickBot="1" x14ac:dyDescent="0.4">
      <c r="A3" s="141"/>
      <c r="B3" s="63"/>
      <c r="C3" s="64"/>
      <c r="D3" s="65" t="s">
        <v>117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590"/>
      <c r="P3" s="594"/>
      <c r="Q3" s="595"/>
      <c r="R3" s="596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</row>
    <row r="4" spans="1:62" s="7" customFormat="1" ht="20.25" customHeight="1" thickBot="1" x14ac:dyDescent="0.4">
      <c r="A4" s="141"/>
      <c r="B4" s="542" t="s">
        <v>244</v>
      </c>
      <c r="C4" s="543"/>
      <c r="D4" s="232">
        <f ca="1">TODAY()</f>
        <v>44915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50"/>
      <c r="Q4" s="50"/>
      <c r="R4" s="49"/>
      <c r="T4" s="33"/>
      <c r="U4" s="31"/>
      <c r="V4" s="31"/>
      <c r="W4" s="31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</row>
    <row r="5" spans="1:62" s="7" customFormat="1" ht="4.5" customHeight="1" thickBot="1" x14ac:dyDescent="0.4">
      <c r="A5" s="141"/>
      <c r="D5" s="141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R5" s="142"/>
      <c r="T5" s="33"/>
      <c r="U5" s="31"/>
      <c r="V5" s="31"/>
      <c r="W5" s="31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s="7" customFormat="1" ht="34.799999999999997" customHeight="1" thickBot="1" x14ac:dyDescent="0.4">
      <c r="A6" s="141"/>
      <c r="B6" s="556" t="s">
        <v>246</v>
      </c>
      <c r="C6" s="557"/>
      <c r="D6" s="73"/>
      <c r="E6" s="143"/>
      <c r="F6" s="143"/>
      <c r="G6" s="145"/>
      <c r="H6" s="143"/>
      <c r="I6" s="143"/>
      <c r="J6" s="143"/>
      <c r="K6" s="143"/>
      <c r="L6" s="143"/>
      <c r="M6" s="143"/>
      <c r="N6" s="143"/>
      <c r="O6" s="307" t="s">
        <v>248</v>
      </c>
      <c r="P6" s="586">
        <f ca="1">IF(I8="piątek",D4+3,IF(I8="czwartek",D4+4,D4+2))</f>
        <v>44917</v>
      </c>
      <c r="Q6" s="587"/>
      <c r="R6" s="588"/>
      <c r="T6" s="33"/>
      <c r="U6" s="31"/>
      <c r="V6" s="31"/>
      <c r="W6" s="31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s="7" customFormat="1" ht="27.6" customHeight="1" thickBot="1" x14ac:dyDescent="0.4">
      <c r="A7" s="141"/>
      <c r="B7" s="544" t="s">
        <v>247</v>
      </c>
      <c r="C7" s="545"/>
      <c r="D7" s="72"/>
      <c r="E7" s="143"/>
      <c r="F7" s="143"/>
      <c r="G7" s="143"/>
      <c r="H7" s="143"/>
      <c r="I7" s="143"/>
      <c r="J7" s="143"/>
      <c r="K7" s="143"/>
      <c r="L7" s="143"/>
      <c r="M7" s="143"/>
      <c r="N7" s="146"/>
      <c r="O7" s="146"/>
      <c r="P7" s="147"/>
      <c r="Q7" s="585" t="s">
        <v>474</v>
      </c>
      <c r="R7" s="142"/>
      <c r="S7" s="145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s="7" customFormat="1" ht="27.75" customHeight="1" thickBot="1" x14ac:dyDescent="0.4">
      <c r="A8" s="141"/>
      <c r="B8" s="569" t="s">
        <v>267</v>
      </c>
      <c r="C8" s="570"/>
      <c r="D8" s="135"/>
      <c r="E8" s="143"/>
      <c r="F8" s="143"/>
      <c r="G8" s="143"/>
      <c r="H8" s="148" t="str">
        <f>TEXT(C4, "dddd")</f>
        <v>sobota</v>
      </c>
      <c r="I8" s="148" t="str">
        <f ca="1">TEXT(D4, "dddd")</f>
        <v>wtorek</v>
      </c>
      <c r="J8" s="143"/>
      <c r="K8" s="143"/>
      <c r="L8" s="143"/>
      <c r="M8" s="143"/>
      <c r="N8" s="146"/>
      <c r="O8" s="146"/>
      <c r="P8" s="147"/>
      <c r="Q8" s="585"/>
      <c r="R8" s="142"/>
      <c r="S8" s="14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s="10" customFormat="1" ht="12.75" customHeight="1" x14ac:dyDescent="0.35">
      <c r="A9" s="149"/>
      <c r="B9" s="134"/>
      <c r="C9" s="134"/>
      <c r="D9" s="150"/>
      <c r="E9" s="143"/>
      <c r="F9" s="143"/>
      <c r="G9" s="143"/>
      <c r="H9" s="148"/>
      <c r="I9" s="148"/>
      <c r="J9" s="143"/>
      <c r="K9" s="143"/>
      <c r="L9" s="143"/>
      <c r="M9" s="143"/>
      <c r="N9" s="146"/>
      <c r="O9" s="146"/>
      <c r="P9" s="147"/>
      <c r="Q9" s="142"/>
      <c r="R9" s="142"/>
      <c r="S9" s="142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</row>
    <row r="10" spans="1:62" s="10" customFormat="1" ht="9" customHeight="1" thickBot="1" x14ac:dyDescent="0.4">
      <c r="A10" s="149"/>
      <c r="B10" s="134"/>
      <c r="C10" s="134"/>
      <c r="D10" s="150"/>
      <c r="E10" s="143"/>
      <c r="F10" s="143"/>
      <c r="G10" s="143"/>
      <c r="H10" s="148"/>
      <c r="I10" s="148"/>
      <c r="J10" s="143"/>
      <c r="K10" s="143"/>
      <c r="L10" s="143"/>
      <c r="M10" s="143"/>
      <c r="N10" s="146"/>
      <c r="O10" s="146"/>
      <c r="P10" s="147"/>
      <c r="Q10" s="142"/>
      <c r="R10" s="142"/>
      <c r="S10" s="142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</row>
    <row r="11" spans="1:62" ht="17.399999999999999" customHeight="1" thickBot="1" x14ac:dyDescent="0.35">
      <c r="B11" s="578"/>
      <c r="C11" s="578"/>
      <c r="D11" s="578"/>
      <c r="E11" s="136"/>
      <c r="F11" s="137"/>
      <c r="G11" s="137"/>
      <c r="H11" s="137"/>
      <c r="I11" s="152" t="s">
        <v>258</v>
      </c>
      <c r="J11" s="137"/>
      <c r="K11" s="137"/>
      <c r="L11" s="137"/>
      <c r="M11" s="137"/>
      <c r="N11" s="133"/>
      <c r="O11" s="534" t="s">
        <v>245</v>
      </c>
      <c r="P11" s="535"/>
      <c r="Q11" s="535"/>
      <c r="R11" s="536"/>
      <c r="S11" s="169"/>
    </row>
    <row r="12" spans="1:62" ht="20.25" customHeight="1" thickTop="1" x14ac:dyDescent="0.2">
      <c r="B12" s="546" t="s">
        <v>118</v>
      </c>
      <c r="C12" s="548" t="s">
        <v>119</v>
      </c>
      <c r="D12" s="571" t="s">
        <v>120</v>
      </c>
      <c r="E12" s="574" t="s">
        <v>241</v>
      </c>
      <c r="F12" s="579" t="s">
        <v>242</v>
      </c>
      <c r="G12" s="523" t="s">
        <v>121</v>
      </c>
      <c r="H12" s="523" t="s">
        <v>243</v>
      </c>
      <c r="I12" s="550" t="s">
        <v>263</v>
      </c>
      <c r="J12" s="540" t="s">
        <v>257</v>
      </c>
      <c r="K12" s="530" t="s">
        <v>259</v>
      </c>
      <c r="L12" s="530" t="s">
        <v>260</v>
      </c>
      <c r="M12" s="530" t="s">
        <v>261</v>
      </c>
      <c r="N12" s="532" t="s">
        <v>262</v>
      </c>
      <c r="O12" s="583" t="s">
        <v>472</v>
      </c>
      <c r="P12" s="581" t="s">
        <v>251</v>
      </c>
      <c r="Q12" s="581" t="s">
        <v>264</v>
      </c>
      <c r="R12" s="576" t="s">
        <v>249</v>
      </c>
      <c r="S12" s="160"/>
    </row>
    <row r="13" spans="1:62" ht="22.8" customHeight="1" thickBot="1" x14ac:dyDescent="0.25">
      <c r="B13" s="547"/>
      <c r="C13" s="549"/>
      <c r="D13" s="572"/>
      <c r="E13" s="575"/>
      <c r="F13" s="580"/>
      <c r="G13" s="524"/>
      <c r="H13" s="524"/>
      <c r="I13" s="551"/>
      <c r="J13" s="541"/>
      <c r="K13" s="531"/>
      <c r="L13" s="531"/>
      <c r="M13" s="531"/>
      <c r="N13" s="533"/>
      <c r="O13" s="538"/>
      <c r="P13" s="582"/>
      <c r="Q13" s="582"/>
      <c r="R13" s="577"/>
      <c r="S13" s="160"/>
    </row>
    <row r="14" spans="1:62" s="317" customFormat="1" ht="16.8" customHeight="1" x14ac:dyDescent="0.3">
      <c r="A14" s="309"/>
      <c r="B14" s="80"/>
      <c r="C14" s="81" t="s">
        <v>0</v>
      </c>
      <c r="D14" s="81" t="s">
        <v>152</v>
      </c>
      <c r="E14" s="200"/>
      <c r="F14" s="153"/>
      <c r="G14" s="310" t="s">
        <v>0</v>
      </c>
      <c r="H14" s="311"/>
      <c r="I14" s="312" t="s">
        <v>0</v>
      </c>
      <c r="J14" s="313" t="s">
        <v>0</v>
      </c>
      <c r="K14" s="310" t="s">
        <v>0</v>
      </c>
      <c r="L14" s="310" t="s">
        <v>0</v>
      </c>
      <c r="M14" s="310" t="s">
        <v>0</v>
      </c>
      <c r="N14" s="311"/>
      <c r="O14" s="387"/>
      <c r="P14" s="314"/>
      <c r="Q14" s="315"/>
      <c r="R14" s="388"/>
      <c r="S14" s="309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</row>
    <row r="15" spans="1:62" s="317" customFormat="1" ht="16.8" customHeight="1" x14ac:dyDescent="0.3">
      <c r="A15" s="309"/>
      <c r="B15" s="228">
        <v>1</v>
      </c>
      <c r="C15" s="69" t="s">
        <v>14</v>
      </c>
      <c r="D15" s="318" t="s">
        <v>211</v>
      </c>
      <c r="E15" s="319">
        <v>30000023</v>
      </c>
      <c r="F15" s="320" t="s">
        <v>282</v>
      </c>
      <c r="G15" s="69" t="s">
        <v>26</v>
      </c>
      <c r="H15" s="107">
        <v>25</v>
      </c>
      <c r="I15" s="321" t="s">
        <v>278</v>
      </c>
      <c r="J15" s="322">
        <v>1</v>
      </c>
      <c r="K15" s="69">
        <v>40</v>
      </c>
      <c r="L15" s="69">
        <v>8</v>
      </c>
      <c r="M15" s="69">
        <v>8</v>
      </c>
      <c r="N15" s="107">
        <f>J15*K15</f>
        <v>40</v>
      </c>
      <c r="O15" s="389"/>
      <c r="P15" s="323">
        <f t="shared" ref="P15:P16" si="0">Q15*J15*H15</f>
        <v>0</v>
      </c>
      <c r="Q15" s="324">
        <v>0</v>
      </c>
      <c r="R15" s="390">
        <f t="shared" ref="R15:R16" si="1">IFERROR(Q15/K15,"-")</f>
        <v>0</v>
      </c>
      <c r="S15" s="309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</row>
    <row r="16" spans="1:62" s="317" customFormat="1" ht="16.8" customHeight="1" x14ac:dyDescent="0.3">
      <c r="A16" s="309"/>
      <c r="B16" s="228">
        <v>2</v>
      </c>
      <c r="C16" s="69" t="s">
        <v>14</v>
      </c>
      <c r="D16" s="318" t="s">
        <v>212</v>
      </c>
      <c r="E16" s="319">
        <v>30000022</v>
      </c>
      <c r="F16" s="320" t="s">
        <v>282</v>
      </c>
      <c r="G16" s="69" t="s">
        <v>27</v>
      </c>
      <c r="H16" s="107">
        <v>10</v>
      </c>
      <c r="I16" s="321" t="s">
        <v>278</v>
      </c>
      <c r="J16" s="322">
        <v>1</v>
      </c>
      <c r="K16" s="69">
        <v>70</v>
      </c>
      <c r="L16" s="69">
        <v>7</v>
      </c>
      <c r="M16" s="69">
        <v>10</v>
      </c>
      <c r="N16" s="107">
        <f>J16*K16</f>
        <v>70</v>
      </c>
      <c r="O16" s="389"/>
      <c r="P16" s="323">
        <f t="shared" si="0"/>
        <v>0</v>
      </c>
      <c r="Q16" s="324">
        <v>0</v>
      </c>
      <c r="R16" s="390">
        <f t="shared" si="1"/>
        <v>0</v>
      </c>
      <c r="S16" s="309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</row>
    <row r="17" spans="1:62" s="317" customFormat="1" ht="16.8" customHeight="1" thickBot="1" x14ac:dyDescent="0.35">
      <c r="A17" s="309"/>
      <c r="B17" s="233">
        <v>3</v>
      </c>
      <c r="C17" s="325" t="s">
        <v>2</v>
      </c>
      <c r="D17" s="326" t="s">
        <v>291</v>
      </c>
      <c r="E17" s="327" t="s">
        <v>292</v>
      </c>
      <c r="F17" s="328" t="s">
        <v>283</v>
      </c>
      <c r="G17" s="325" t="s">
        <v>293</v>
      </c>
      <c r="H17" s="236"/>
      <c r="I17" s="321" t="s">
        <v>294</v>
      </c>
      <c r="J17" s="329">
        <v>1</v>
      </c>
      <c r="K17" s="325">
        <v>285</v>
      </c>
      <c r="L17" s="325">
        <v>19</v>
      </c>
      <c r="M17" s="325">
        <v>15</v>
      </c>
      <c r="N17" s="105">
        <f>J17*K17</f>
        <v>285</v>
      </c>
      <c r="O17" s="391">
        <v>5904716010542</v>
      </c>
      <c r="P17" s="308">
        <f>IFERROR(Q17*J17,"-")</f>
        <v>0</v>
      </c>
      <c r="Q17" s="330">
        <v>0</v>
      </c>
      <c r="R17" s="392">
        <f t="shared" ref="R17" si="2">IFERROR(Q17/K17,"-")</f>
        <v>0</v>
      </c>
      <c r="S17" s="309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</row>
    <row r="18" spans="1:62" s="317" customFormat="1" ht="16.8" customHeight="1" x14ac:dyDescent="0.3">
      <c r="A18" s="309"/>
      <c r="B18" s="80"/>
      <c r="C18" s="81" t="s">
        <v>0</v>
      </c>
      <c r="D18" s="81" t="s">
        <v>156</v>
      </c>
      <c r="E18" s="200"/>
      <c r="F18" s="153"/>
      <c r="G18" s="310" t="s">
        <v>0</v>
      </c>
      <c r="H18" s="311"/>
      <c r="I18" s="312" t="s">
        <v>0</v>
      </c>
      <c r="J18" s="313" t="s">
        <v>0</v>
      </c>
      <c r="K18" s="310" t="s">
        <v>0</v>
      </c>
      <c r="L18" s="310" t="s">
        <v>0</v>
      </c>
      <c r="M18" s="310" t="s">
        <v>0</v>
      </c>
      <c r="N18" s="311"/>
      <c r="O18" s="387"/>
      <c r="P18" s="314"/>
      <c r="Q18" s="315"/>
      <c r="R18" s="388"/>
      <c r="S18" s="331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/>
      <c r="BJ18" s="316"/>
    </row>
    <row r="19" spans="1:62" s="317" customFormat="1" ht="16.8" customHeight="1" x14ac:dyDescent="0.3">
      <c r="A19" s="309"/>
      <c r="B19" s="332"/>
      <c r="C19" s="333" t="s">
        <v>0</v>
      </c>
      <c r="D19" s="333" t="s">
        <v>159</v>
      </c>
      <c r="E19" s="334"/>
      <c r="F19" s="335"/>
      <c r="G19" s="336" t="s">
        <v>0</v>
      </c>
      <c r="H19" s="337"/>
      <c r="I19" s="338" t="s">
        <v>0</v>
      </c>
      <c r="J19" s="339" t="s">
        <v>0</v>
      </c>
      <c r="K19" s="336" t="s">
        <v>0</v>
      </c>
      <c r="L19" s="336" t="s">
        <v>0</v>
      </c>
      <c r="M19" s="336" t="s">
        <v>0</v>
      </c>
      <c r="N19" s="337"/>
      <c r="O19" s="393"/>
      <c r="P19" s="340"/>
      <c r="Q19" s="341"/>
      <c r="R19" s="394"/>
      <c r="S19" s="309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</row>
    <row r="20" spans="1:62" s="317" customFormat="1" ht="16.8" customHeight="1" x14ac:dyDescent="0.3">
      <c r="A20" s="309"/>
      <c r="B20" s="342">
        <v>4</v>
      </c>
      <c r="C20" s="79" t="s">
        <v>35</v>
      </c>
      <c r="D20" s="343" t="s">
        <v>213</v>
      </c>
      <c r="E20" s="319" t="s">
        <v>74</v>
      </c>
      <c r="F20" s="320" t="s">
        <v>283</v>
      </c>
      <c r="G20" s="79" t="s">
        <v>15</v>
      </c>
      <c r="H20" s="105"/>
      <c r="I20" s="344" t="s">
        <v>268</v>
      </c>
      <c r="J20" s="345">
        <v>12</v>
      </c>
      <c r="K20" s="79">
        <v>60</v>
      </c>
      <c r="L20" s="79">
        <v>5</v>
      </c>
      <c r="M20" s="79">
        <v>12</v>
      </c>
      <c r="N20" s="105">
        <f>J20*K20</f>
        <v>720</v>
      </c>
      <c r="O20" s="389">
        <v>5907809284219</v>
      </c>
      <c r="P20" s="308">
        <f t="shared" ref="P20:P21" si="3">IFERROR(Q20*J20,"-")</f>
        <v>0</v>
      </c>
      <c r="Q20" s="324">
        <v>0</v>
      </c>
      <c r="R20" s="390">
        <f t="shared" ref="R20:R21" si="4">IFERROR(Q20/K20,"-")</f>
        <v>0</v>
      </c>
      <c r="S20" s="309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</row>
    <row r="21" spans="1:62" s="317" customFormat="1" ht="16.8" customHeight="1" x14ac:dyDescent="0.3">
      <c r="A21" s="309"/>
      <c r="B21" s="342">
        <v>5</v>
      </c>
      <c r="C21" s="79" t="s">
        <v>35</v>
      </c>
      <c r="D21" s="343" t="s">
        <v>214</v>
      </c>
      <c r="E21" s="319" t="s">
        <v>75</v>
      </c>
      <c r="F21" s="320" t="s">
        <v>283</v>
      </c>
      <c r="G21" s="79" t="s">
        <v>15</v>
      </c>
      <c r="H21" s="105"/>
      <c r="I21" s="344" t="s">
        <v>268</v>
      </c>
      <c r="J21" s="345">
        <v>12</v>
      </c>
      <c r="K21" s="79">
        <v>60</v>
      </c>
      <c r="L21" s="79">
        <v>5</v>
      </c>
      <c r="M21" s="79">
        <v>12</v>
      </c>
      <c r="N21" s="105">
        <f>J21*K21</f>
        <v>720</v>
      </c>
      <c r="O21" s="389">
        <v>5907809284271</v>
      </c>
      <c r="P21" s="308">
        <f t="shared" si="3"/>
        <v>0</v>
      </c>
      <c r="Q21" s="324">
        <v>0</v>
      </c>
      <c r="R21" s="390">
        <f t="shared" si="4"/>
        <v>0</v>
      </c>
      <c r="S21" s="309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</row>
    <row r="22" spans="1:62" s="317" customFormat="1" ht="16.8" customHeight="1" x14ac:dyDescent="0.3">
      <c r="A22" s="309"/>
      <c r="B22" s="332"/>
      <c r="C22" s="333"/>
      <c r="D22" s="333" t="s">
        <v>215</v>
      </c>
      <c r="E22" s="334"/>
      <c r="F22" s="346"/>
      <c r="G22" s="336" t="s">
        <v>0</v>
      </c>
      <c r="H22" s="337"/>
      <c r="I22" s="338" t="s">
        <v>0</v>
      </c>
      <c r="J22" s="339" t="s">
        <v>0</v>
      </c>
      <c r="K22" s="336" t="s">
        <v>0</v>
      </c>
      <c r="L22" s="336" t="s">
        <v>0</v>
      </c>
      <c r="M22" s="336" t="s">
        <v>0</v>
      </c>
      <c r="N22" s="337"/>
      <c r="O22" s="393" t="s">
        <v>0</v>
      </c>
      <c r="P22" s="340"/>
      <c r="Q22" s="341"/>
      <c r="R22" s="394"/>
      <c r="S22" s="309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</row>
    <row r="23" spans="1:62" s="317" customFormat="1" ht="16.8" customHeight="1" thickBot="1" x14ac:dyDescent="0.35">
      <c r="A23" s="309"/>
      <c r="B23" s="342">
        <v>6</v>
      </c>
      <c r="C23" s="79" t="s">
        <v>23</v>
      </c>
      <c r="D23" s="343" t="s">
        <v>216</v>
      </c>
      <c r="E23" s="319" t="s">
        <v>73</v>
      </c>
      <c r="F23" s="347" t="s">
        <v>283</v>
      </c>
      <c r="G23" s="79" t="s">
        <v>15</v>
      </c>
      <c r="H23" s="105"/>
      <c r="I23" s="344" t="s">
        <v>268</v>
      </c>
      <c r="J23" s="345">
        <v>12</v>
      </c>
      <c r="K23" s="79">
        <v>60</v>
      </c>
      <c r="L23" s="79">
        <v>5</v>
      </c>
      <c r="M23" s="79">
        <v>12</v>
      </c>
      <c r="N23" s="105">
        <f>J23*K23</f>
        <v>720</v>
      </c>
      <c r="O23" s="389">
        <v>5907809284295</v>
      </c>
      <c r="P23" s="308">
        <f>IFERROR(Q23*J23,"-")</f>
        <v>0</v>
      </c>
      <c r="Q23" s="324">
        <v>0</v>
      </c>
      <c r="R23" s="390">
        <f>IFERROR(Q23/K23,"-")</f>
        <v>0</v>
      </c>
      <c r="S23" s="309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</row>
    <row r="24" spans="1:62" s="317" customFormat="1" ht="16.8" customHeight="1" x14ac:dyDescent="0.3">
      <c r="A24" s="309"/>
      <c r="B24" s="80"/>
      <c r="C24" s="81" t="s">
        <v>0</v>
      </c>
      <c r="D24" s="81" t="s">
        <v>162</v>
      </c>
      <c r="E24" s="200"/>
      <c r="F24" s="153"/>
      <c r="G24" s="310" t="s">
        <v>0</v>
      </c>
      <c r="H24" s="311"/>
      <c r="I24" s="312" t="s">
        <v>0</v>
      </c>
      <c r="J24" s="313" t="s">
        <v>0</v>
      </c>
      <c r="K24" s="310" t="s">
        <v>0</v>
      </c>
      <c r="L24" s="310" t="s">
        <v>0</v>
      </c>
      <c r="M24" s="310" t="s">
        <v>0</v>
      </c>
      <c r="N24" s="311"/>
      <c r="O24" s="387"/>
      <c r="P24" s="314"/>
      <c r="Q24" s="315"/>
      <c r="R24" s="388"/>
      <c r="S24" s="349"/>
      <c r="T24" s="350"/>
      <c r="U24" s="350"/>
      <c r="V24" s="350"/>
      <c r="W24" s="350"/>
      <c r="X24" s="350"/>
      <c r="Y24" s="350"/>
      <c r="Z24" s="350"/>
      <c r="AA24" s="350"/>
      <c r="AB24" s="350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50"/>
      <c r="AO24" s="350"/>
      <c r="AP24" s="350"/>
      <c r="AQ24" s="350"/>
      <c r="AR24" s="350"/>
      <c r="AS24" s="350"/>
      <c r="AT24" s="350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</row>
    <row r="25" spans="1:62" s="317" customFormat="1" ht="16.8" customHeight="1" x14ac:dyDescent="0.3">
      <c r="A25" s="309"/>
      <c r="B25" s="332"/>
      <c r="C25" s="333" t="s">
        <v>0</v>
      </c>
      <c r="D25" s="333" t="s">
        <v>163</v>
      </c>
      <c r="E25" s="334"/>
      <c r="F25" s="335"/>
      <c r="G25" s="336" t="s">
        <v>0</v>
      </c>
      <c r="H25" s="337"/>
      <c r="I25" s="338" t="s">
        <v>0</v>
      </c>
      <c r="J25" s="339" t="s">
        <v>0</v>
      </c>
      <c r="K25" s="336" t="s">
        <v>0</v>
      </c>
      <c r="L25" s="336" t="s">
        <v>0</v>
      </c>
      <c r="M25" s="336" t="s">
        <v>0</v>
      </c>
      <c r="N25" s="337"/>
      <c r="O25" s="393"/>
      <c r="P25" s="340"/>
      <c r="Q25" s="341"/>
      <c r="R25" s="394"/>
      <c r="S25" s="309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/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</row>
    <row r="26" spans="1:62" s="317" customFormat="1" ht="16.8" customHeight="1" x14ac:dyDescent="0.3">
      <c r="A26" s="309"/>
      <c r="B26" s="342">
        <v>7</v>
      </c>
      <c r="C26" s="79" t="s">
        <v>28</v>
      </c>
      <c r="D26" s="343" t="s">
        <v>217</v>
      </c>
      <c r="E26" s="319" t="s">
        <v>76</v>
      </c>
      <c r="F26" s="320" t="s">
        <v>282</v>
      </c>
      <c r="G26" s="79" t="s">
        <v>10</v>
      </c>
      <c r="H26" s="105"/>
      <c r="I26" s="344" t="s">
        <v>272</v>
      </c>
      <c r="J26" s="345">
        <v>14</v>
      </c>
      <c r="K26" s="79">
        <v>48</v>
      </c>
      <c r="L26" s="79">
        <v>6</v>
      </c>
      <c r="M26" s="79">
        <v>8</v>
      </c>
      <c r="N26" s="105">
        <f>J26*K26</f>
        <v>672</v>
      </c>
      <c r="O26" s="389">
        <v>5907809284004</v>
      </c>
      <c r="P26" s="308">
        <f t="shared" ref="P26:P27" si="5">IFERROR(Q26*J26,"-")</f>
        <v>0</v>
      </c>
      <c r="Q26" s="324">
        <v>0</v>
      </c>
      <c r="R26" s="390">
        <f t="shared" ref="R26:R27" si="6">IFERROR(Q26/K26,"-")</f>
        <v>0</v>
      </c>
      <c r="S26" s="309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</row>
    <row r="27" spans="1:62" s="317" customFormat="1" ht="16.8" customHeight="1" thickBot="1" x14ac:dyDescent="0.35">
      <c r="A27" s="309"/>
      <c r="B27" s="342">
        <v>8</v>
      </c>
      <c r="C27" s="79" t="s">
        <v>25</v>
      </c>
      <c r="D27" s="343" t="s">
        <v>218</v>
      </c>
      <c r="E27" s="348" t="s">
        <v>79</v>
      </c>
      <c r="F27" s="345" t="s">
        <v>282</v>
      </c>
      <c r="G27" s="79" t="s">
        <v>285</v>
      </c>
      <c r="H27" s="105"/>
      <c r="I27" s="344" t="s">
        <v>268</v>
      </c>
      <c r="J27" s="345">
        <v>12</v>
      </c>
      <c r="K27" s="79">
        <v>40</v>
      </c>
      <c r="L27" s="79">
        <v>5</v>
      </c>
      <c r="M27" s="79">
        <v>8</v>
      </c>
      <c r="N27" s="105">
        <f>J27*K27</f>
        <v>480</v>
      </c>
      <c r="O27" s="389"/>
      <c r="P27" s="308">
        <f t="shared" si="5"/>
        <v>0</v>
      </c>
      <c r="Q27" s="324">
        <v>0</v>
      </c>
      <c r="R27" s="390">
        <f t="shared" si="6"/>
        <v>0</v>
      </c>
      <c r="S27" s="309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</row>
    <row r="28" spans="1:62" s="317" customFormat="1" ht="16.8" customHeight="1" x14ac:dyDescent="0.3">
      <c r="A28" s="309"/>
      <c r="B28" s="80"/>
      <c r="C28" s="81" t="s">
        <v>0</v>
      </c>
      <c r="D28" s="81" t="s">
        <v>219</v>
      </c>
      <c r="E28" s="200"/>
      <c r="F28" s="153"/>
      <c r="G28" s="310" t="s">
        <v>0</v>
      </c>
      <c r="H28" s="311"/>
      <c r="I28" s="312" t="s">
        <v>0</v>
      </c>
      <c r="J28" s="313" t="s">
        <v>0</v>
      </c>
      <c r="K28" s="310" t="s">
        <v>0</v>
      </c>
      <c r="L28" s="310" t="s">
        <v>0</v>
      </c>
      <c r="M28" s="310" t="s">
        <v>0</v>
      </c>
      <c r="N28" s="311"/>
      <c r="O28" s="387"/>
      <c r="P28" s="314"/>
      <c r="Q28" s="315"/>
      <c r="R28" s="388"/>
      <c r="S28" s="309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16"/>
    </row>
    <row r="29" spans="1:62" s="317" customFormat="1" ht="16.8" customHeight="1" x14ac:dyDescent="0.3">
      <c r="A29" s="309"/>
      <c r="B29" s="332"/>
      <c r="C29" s="333" t="s">
        <v>0</v>
      </c>
      <c r="D29" s="333" t="s">
        <v>220</v>
      </c>
      <c r="E29" s="334"/>
      <c r="F29" s="335"/>
      <c r="G29" s="336" t="s">
        <v>0</v>
      </c>
      <c r="H29" s="337"/>
      <c r="I29" s="338" t="s">
        <v>0</v>
      </c>
      <c r="J29" s="339" t="s">
        <v>0</v>
      </c>
      <c r="K29" s="336" t="s">
        <v>0</v>
      </c>
      <c r="L29" s="336" t="s">
        <v>0</v>
      </c>
      <c r="M29" s="336" t="s">
        <v>0</v>
      </c>
      <c r="N29" s="337"/>
      <c r="O29" s="393"/>
      <c r="P29" s="340"/>
      <c r="Q29" s="341"/>
      <c r="R29" s="394"/>
      <c r="S29" s="309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316"/>
      <c r="BE29" s="316"/>
      <c r="BF29" s="316"/>
      <c r="BG29" s="316"/>
      <c r="BH29" s="316"/>
      <c r="BI29" s="316"/>
      <c r="BJ29" s="316"/>
    </row>
    <row r="30" spans="1:62" s="317" customFormat="1" ht="16.8" customHeight="1" x14ac:dyDescent="0.3">
      <c r="A30" s="309"/>
      <c r="B30" s="225">
        <v>9</v>
      </c>
      <c r="C30" s="69" t="s">
        <v>25</v>
      </c>
      <c r="D30" s="318" t="s">
        <v>34</v>
      </c>
      <c r="E30" s="319" t="s">
        <v>68</v>
      </c>
      <c r="F30" s="320"/>
      <c r="G30" s="69" t="s">
        <v>20</v>
      </c>
      <c r="H30" s="107">
        <v>2.7</v>
      </c>
      <c r="I30" s="321" t="s">
        <v>279</v>
      </c>
      <c r="J30" s="322">
        <v>4</v>
      </c>
      <c r="K30" s="69">
        <v>48</v>
      </c>
      <c r="L30" s="69">
        <v>6</v>
      </c>
      <c r="M30" s="69" t="s">
        <v>19</v>
      </c>
      <c r="N30" s="107">
        <f>J30*K30</f>
        <v>192</v>
      </c>
      <c r="O30" s="389">
        <v>250481</v>
      </c>
      <c r="P30" s="323">
        <f t="shared" ref="P30:P33" si="7">Q30*J30*H30</f>
        <v>0</v>
      </c>
      <c r="Q30" s="324">
        <v>0</v>
      </c>
      <c r="R30" s="390">
        <f t="shared" ref="R30" si="8">IFERROR(Q30/K30,"-")</f>
        <v>0</v>
      </c>
      <c r="S30" s="309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6"/>
    </row>
    <row r="31" spans="1:62" s="317" customFormat="1" ht="16.8" customHeight="1" x14ac:dyDescent="0.3">
      <c r="A31" s="309"/>
      <c r="B31" s="332"/>
      <c r="C31" s="333" t="s">
        <v>0</v>
      </c>
      <c r="D31" s="333" t="s">
        <v>175</v>
      </c>
      <c r="E31" s="334"/>
      <c r="F31" s="335"/>
      <c r="G31" s="336" t="s">
        <v>0</v>
      </c>
      <c r="H31" s="337"/>
      <c r="I31" s="338" t="s">
        <v>0</v>
      </c>
      <c r="J31" s="339" t="s">
        <v>0</v>
      </c>
      <c r="K31" s="336" t="s">
        <v>0</v>
      </c>
      <c r="L31" s="336" t="s">
        <v>0</v>
      </c>
      <c r="M31" s="336" t="s">
        <v>0</v>
      </c>
      <c r="N31" s="337"/>
      <c r="O31" s="393" t="s">
        <v>0</v>
      </c>
      <c r="P31" s="340"/>
      <c r="Q31" s="341"/>
      <c r="R31" s="394"/>
      <c r="S31" s="309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</row>
    <row r="32" spans="1:62" s="317" customFormat="1" ht="16.8" customHeight="1" x14ac:dyDescent="0.3">
      <c r="A32" s="309"/>
      <c r="B32" s="228">
        <v>10</v>
      </c>
      <c r="C32" s="69" t="s">
        <v>25</v>
      </c>
      <c r="D32" s="318" t="s">
        <v>176</v>
      </c>
      <c r="E32" s="319" t="s">
        <v>72</v>
      </c>
      <c r="F32" s="320"/>
      <c r="G32" s="69" t="s">
        <v>20</v>
      </c>
      <c r="H32" s="107">
        <v>2.7</v>
      </c>
      <c r="I32" s="321"/>
      <c r="J32" s="322">
        <v>4</v>
      </c>
      <c r="K32" s="69">
        <v>180</v>
      </c>
      <c r="L32" s="69">
        <v>6</v>
      </c>
      <c r="M32" s="69">
        <v>30</v>
      </c>
      <c r="N32" s="107">
        <f>J32*K32</f>
        <v>720</v>
      </c>
      <c r="O32" s="389">
        <v>272097</v>
      </c>
      <c r="P32" s="323">
        <f t="shared" si="7"/>
        <v>0</v>
      </c>
      <c r="Q32" s="324">
        <v>0</v>
      </c>
      <c r="R32" s="390">
        <f t="shared" ref="R32:R33" si="9">IFERROR(Q32/K32,"-")</f>
        <v>0</v>
      </c>
      <c r="S32" s="309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316"/>
      <c r="AX32" s="316"/>
      <c r="AY32" s="316"/>
      <c r="AZ32" s="316"/>
      <c r="BA32" s="316"/>
      <c r="BB32" s="316"/>
      <c r="BC32" s="316"/>
      <c r="BD32" s="316"/>
      <c r="BE32" s="316"/>
      <c r="BF32" s="316"/>
      <c r="BG32" s="316"/>
      <c r="BH32" s="316"/>
      <c r="BI32" s="316"/>
      <c r="BJ32" s="316"/>
    </row>
    <row r="33" spans="1:62" s="356" customFormat="1" ht="16.8" customHeight="1" x14ac:dyDescent="0.3">
      <c r="A33" s="354"/>
      <c r="B33" s="228">
        <v>11</v>
      </c>
      <c r="C33" s="69" t="s">
        <v>25</v>
      </c>
      <c r="D33" s="318" t="s">
        <v>475</v>
      </c>
      <c r="E33" s="351" t="s">
        <v>80</v>
      </c>
      <c r="F33" s="322"/>
      <c r="G33" s="69" t="s">
        <v>29</v>
      </c>
      <c r="H33" s="107">
        <v>2.7</v>
      </c>
      <c r="I33" s="321" t="s">
        <v>250</v>
      </c>
      <c r="J33" s="322">
        <v>4</v>
      </c>
      <c r="K33" s="69">
        <v>48</v>
      </c>
      <c r="L33" s="69">
        <v>8</v>
      </c>
      <c r="M33" s="69">
        <v>6</v>
      </c>
      <c r="N33" s="107">
        <f>J33*K33</f>
        <v>192</v>
      </c>
      <c r="O33" s="389">
        <v>272097</v>
      </c>
      <c r="P33" s="323">
        <f t="shared" si="7"/>
        <v>0</v>
      </c>
      <c r="Q33" s="324">
        <v>0</v>
      </c>
      <c r="R33" s="390">
        <f t="shared" si="9"/>
        <v>0</v>
      </c>
      <c r="S33" s="354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5"/>
      <c r="BC33" s="355"/>
      <c r="BD33" s="355"/>
      <c r="BE33" s="355"/>
      <c r="BF33" s="355"/>
      <c r="BG33" s="355"/>
      <c r="BH33" s="355"/>
      <c r="BI33" s="355"/>
      <c r="BJ33" s="355"/>
    </row>
    <row r="34" spans="1:62" s="317" customFormat="1" ht="16.8" customHeight="1" x14ac:dyDescent="0.3">
      <c r="A34" s="309"/>
      <c r="B34" s="332"/>
      <c r="C34" s="333" t="s">
        <v>0</v>
      </c>
      <c r="D34" s="333" t="s">
        <v>221</v>
      </c>
      <c r="E34" s="334"/>
      <c r="F34" s="335"/>
      <c r="G34" s="336" t="s">
        <v>0</v>
      </c>
      <c r="H34" s="337"/>
      <c r="I34" s="338" t="s">
        <v>0</v>
      </c>
      <c r="J34" s="339" t="s">
        <v>0</v>
      </c>
      <c r="K34" s="336" t="s">
        <v>0</v>
      </c>
      <c r="L34" s="336" t="s">
        <v>0</v>
      </c>
      <c r="M34" s="336" t="s">
        <v>0</v>
      </c>
      <c r="N34" s="337"/>
      <c r="O34" s="393"/>
      <c r="P34" s="340"/>
      <c r="Q34" s="341"/>
      <c r="R34" s="394"/>
      <c r="S34" s="309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316"/>
      <c r="AY34" s="316"/>
      <c r="AZ34" s="316"/>
      <c r="BA34" s="316"/>
      <c r="BB34" s="316"/>
      <c r="BC34" s="316"/>
      <c r="BD34" s="316"/>
      <c r="BE34" s="316"/>
      <c r="BF34" s="316"/>
      <c r="BG34" s="316"/>
      <c r="BH34" s="316"/>
      <c r="BI34" s="316"/>
      <c r="BJ34" s="316"/>
    </row>
    <row r="35" spans="1:62" s="317" customFormat="1" ht="16.8" customHeight="1" x14ac:dyDescent="0.3">
      <c r="A35" s="309"/>
      <c r="B35" s="228">
        <v>12</v>
      </c>
      <c r="C35" s="69" t="s">
        <v>11</v>
      </c>
      <c r="D35" s="318" t="s">
        <v>222</v>
      </c>
      <c r="E35" s="319" t="s">
        <v>69</v>
      </c>
      <c r="F35" s="320"/>
      <c r="G35" s="69" t="s">
        <v>17</v>
      </c>
      <c r="H35" s="107">
        <v>3</v>
      </c>
      <c r="I35" s="321" t="s">
        <v>279</v>
      </c>
      <c r="J35" s="322">
        <v>4</v>
      </c>
      <c r="K35" s="69">
        <v>48</v>
      </c>
      <c r="L35" s="69">
        <v>4</v>
      </c>
      <c r="M35" s="69">
        <v>12</v>
      </c>
      <c r="N35" s="107">
        <f>J35*K35</f>
        <v>192</v>
      </c>
      <c r="O35" s="389">
        <v>276022</v>
      </c>
      <c r="P35" s="323">
        <f t="shared" ref="P35:P37" si="10">Q35*J35*H35</f>
        <v>0</v>
      </c>
      <c r="Q35" s="324">
        <v>0</v>
      </c>
      <c r="R35" s="390">
        <f t="shared" ref="R35:R37" si="11">IFERROR(Q35/K35,"-")</f>
        <v>0</v>
      </c>
      <c r="S35" s="309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  <c r="AU35" s="316"/>
      <c r="AV35" s="316"/>
      <c r="AW35" s="316"/>
      <c r="AX35" s="316"/>
      <c r="AY35" s="316"/>
      <c r="AZ35" s="316"/>
      <c r="BA35" s="316"/>
      <c r="BB35" s="316"/>
      <c r="BC35" s="316"/>
      <c r="BD35" s="316"/>
      <c r="BE35" s="316"/>
      <c r="BF35" s="316"/>
      <c r="BG35" s="316"/>
      <c r="BH35" s="316"/>
      <c r="BI35" s="316"/>
      <c r="BJ35" s="316"/>
    </row>
    <row r="36" spans="1:62" s="317" customFormat="1" ht="16.8" customHeight="1" x14ac:dyDescent="0.3">
      <c r="A36" s="309"/>
      <c r="B36" s="228">
        <v>13</v>
      </c>
      <c r="C36" s="69" t="s">
        <v>11</v>
      </c>
      <c r="D36" s="318" t="s">
        <v>173</v>
      </c>
      <c r="E36" s="319" t="s">
        <v>70</v>
      </c>
      <c r="F36" s="320"/>
      <c r="G36" s="69" t="s">
        <v>17</v>
      </c>
      <c r="H36" s="107">
        <v>3</v>
      </c>
      <c r="I36" s="321" t="s">
        <v>279</v>
      </c>
      <c r="J36" s="322">
        <v>4</v>
      </c>
      <c r="K36" s="69">
        <v>48</v>
      </c>
      <c r="L36" s="69">
        <v>4</v>
      </c>
      <c r="M36" s="69">
        <v>12</v>
      </c>
      <c r="N36" s="107">
        <f>J36*K36</f>
        <v>192</v>
      </c>
      <c r="O36" s="389">
        <v>276023</v>
      </c>
      <c r="P36" s="323">
        <f t="shared" si="10"/>
        <v>0</v>
      </c>
      <c r="Q36" s="324">
        <v>0</v>
      </c>
      <c r="R36" s="390">
        <f t="shared" si="11"/>
        <v>0</v>
      </c>
      <c r="S36" s="309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316"/>
      <c r="BE36" s="316"/>
      <c r="BF36" s="316"/>
      <c r="BG36" s="316"/>
      <c r="BH36" s="316"/>
      <c r="BI36" s="316"/>
      <c r="BJ36" s="316"/>
    </row>
    <row r="37" spans="1:62" s="317" customFormat="1" ht="16.8" customHeight="1" x14ac:dyDescent="0.3">
      <c r="A37" s="309"/>
      <c r="B37" s="228">
        <v>14</v>
      </c>
      <c r="C37" s="69" t="s">
        <v>11</v>
      </c>
      <c r="D37" s="318" t="s">
        <v>174</v>
      </c>
      <c r="E37" s="319" t="s">
        <v>71</v>
      </c>
      <c r="F37" s="320"/>
      <c r="G37" s="69" t="s">
        <v>17</v>
      </c>
      <c r="H37" s="107">
        <v>3</v>
      </c>
      <c r="I37" s="321" t="s">
        <v>279</v>
      </c>
      <c r="J37" s="322">
        <v>4</v>
      </c>
      <c r="K37" s="69">
        <v>48</v>
      </c>
      <c r="L37" s="69">
        <v>4</v>
      </c>
      <c r="M37" s="69">
        <v>12</v>
      </c>
      <c r="N37" s="107">
        <f>J37*K37</f>
        <v>192</v>
      </c>
      <c r="O37" s="389">
        <v>276865</v>
      </c>
      <c r="P37" s="323">
        <f t="shared" si="10"/>
        <v>0</v>
      </c>
      <c r="Q37" s="324">
        <v>0</v>
      </c>
      <c r="R37" s="390">
        <f t="shared" si="11"/>
        <v>0</v>
      </c>
      <c r="S37" s="309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316"/>
    </row>
    <row r="38" spans="1:62" s="317" customFormat="1" ht="16.8" customHeight="1" x14ac:dyDescent="0.3">
      <c r="A38" s="309"/>
      <c r="B38" s="332"/>
      <c r="C38" s="333" t="s">
        <v>0</v>
      </c>
      <c r="D38" s="333" t="s">
        <v>177</v>
      </c>
      <c r="E38" s="334"/>
      <c r="F38" s="335"/>
      <c r="G38" s="336" t="s">
        <v>0</v>
      </c>
      <c r="H38" s="337"/>
      <c r="I38" s="338" t="s">
        <v>0</v>
      </c>
      <c r="J38" s="339" t="s">
        <v>0</v>
      </c>
      <c r="K38" s="336" t="s">
        <v>0</v>
      </c>
      <c r="L38" s="336" t="s">
        <v>0</v>
      </c>
      <c r="M38" s="336" t="s">
        <v>0</v>
      </c>
      <c r="N38" s="337"/>
      <c r="O38" s="393"/>
      <c r="P38" s="340"/>
      <c r="Q38" s="341"/>
      <c r="R38" s="394"/>
      <c r="S38" s="309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316"/>
      <c r="AU38" s="316"/>
      <c r="AV38" s="316"/>
      <c r="AW38" s="316"/>
      <c r="AX38" s="316"/>
      <c r="AY38" s="316"/>
      <c r="AZ38" s="316"/>
      <c r="BA38" s="316"/>
      <c r="BB38" s="316"/>
      <c r="BC38" s="316"/>
      <c r="BD38" s="316"/>
      <c r="BE38" s="316"/>
      <c r="BF38" s="316"/>
      <c r="BG38" s="316"/>
      <c r="BH38" s="316"/>
      <c r="BI38" s="316"/>
      <c r="BJ38" s="316"/>
    </row>
    <row r="39" spans="1:62" s="317" customFormat="1" ht="16.8" customHeight="1" x14ac:dyDescent="0.3">
      <c r="A39" s="309"/>
      <c r="B39" s="228">
        <v>15</v>
      </c>
      <c r="C39" s="69" t="s">
        <v>2</v>
      </c>
      <c r="D39" s="318" t="s">
        <v>223</v>
      </c>
      <c r="E39" s="319" t="s">
        <v>77</v>
      </c>
      <c r="F39" s="320"/>
      <c r="G39" s="69" t="s">
        <v>17</v>
      </c>
      <c r="H39" s="107">
        <v>3</v>
      </c>
      <c r="I39" s="321" t="s">
        <v>279</v>
      </c>
      <c r="J39" s="322">
        <v>4</v>
      </c>
      <c r="K39" s="69">
        <v>50</v>
      </c>
      <c r="L39" s="69">
        <v>5</v>
      </c>
      <c r="M39" s="69">
        <v>10</v>
      </c>
      <c r="N39" s="107">
        <f>J39*K39</f>
        <v>200</v>
      </c>
      <c r="O39" s="389">
        <v>274906</v>
      </c>
      <c r="P39" s="323">
        <f>Q39*J39*H39</f>
        <v>0</v>
      </c>
      <c r="Q39" s="324">
        <v>0</v>
      </c>
      <c r="R39" s="390">
        <f>IFERROR(Q39/K39,"-")</f>
        <v>0</v>
      </c>
      <c r="S39" s="309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6"/>
      <c r="AV39" s="316"/>
      <c r="AW39" s="316"/>
      <c r="AX39" s="316"/>
      <c r="AY39" s="316"/>
      <c r="AZ39" s="316"/>
      <c r="BA39" s="316"/>
      <c r="BB39" s="316"/>
      <c r="BC39" s="316"/>
      <c r="BD39" s="316"/>
      <c r="BE39" s="316"/>
      <c r="BF39" s="316"/>
      <c r="BG39" s="316"/>
      <c r="BH39" s="316"/>
      <c r="BI39" s="316"/>
      <c r="BJ39" s="316"/>
    </row>
    <row r="40" spans="1:62" s="356" customFormat="1" ht="16.8" customHeight="1" x14ac:dyDescent="0.3">
      <c r="A40" s="354"/>
      <c r="B40" s="332"/>
      <c r="C40" s="333" t="s">
        <v>0</v>
      </c>
      <c r="D40" s="333" t="s">
        <v>224</v>
      </c>
      <c r="E40" s="334"/>
      <c r="F40" s="335"/>
      <c r="G40" s="336" t="s">
        <v>0</v>
      </c>
      <c r="H40" s="337"/>
      <c r="I40" s="338" t="s">
        <v>0</v>
      </c>
      <c r="J40" s="339" t="s">
        <v>0</v>
      </c>
      <c r="K40" s="336" t="s">
        <v>0</v>
      </c>
      <c r="L40" s="336" t="s">
        <v>0</v>
      </c>
      <c r="M40" s="336" t="s">
        <v>0</v>
      </c>
      <c r="N40" s="337"/>
      <c r="O40" s="393"/>
      <c r="P40" s="340"/>
      <c r="Q40" s="341"/>
      <c r="R40" s="394"/>
      <c r="S40" s="354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5"/>
      <c r="BH40" s="355"/>
      <c r="BI40" s="355"/>
      <c r="BJ40" s="355"/>
    </row>
    <row r="41" spans="1:62" s="317" customFormat="1" ht="16.8" customHeight="1" thickBot="1" x14ac:dyDescent="0.35">
      <c r="A41" s="309"/>
      <c r="B41" s="98">
        <v>16</v>
      </c>
      <c r="C41" s="71" t="s">
        <v>11</v>
      </c>
      <c r="D41" s="357" t="s">
        <v>33</v>
      </c>
      <c r="E41" s="358" t="s">
        <v>67</v>
      </c>
      <c r="F41" s="347"/>
      <c r="G41" s="71" t="s">
        <v>17</v>
      </c>
      <c r="H41" s="109">
        <v>3</v>
      </c>
      <c r="I41" s="321" t="s">
        <v>279</v>
      </c>
      <c r="J41" s="262">
        <v>4</v>
      </c>
      <c r="K41" s="71">
        <v>48</v>
      </c>
      <c r="L41" s="71">
        <v>4</v>
      </c>
      <c r="M41" s="71">
        <v>12</v>
      </c>
      <c r="N41" s="109">
        <f>J41*K41</f>
        <v>192</v>
      </c>
      <c r="O41" s="395">
        <v>275481</v>
      </c>
      <c r="P41" s="323">
        <f>Q41*J41*H41</f>
        <v>0</v>
      </c>
      <c r="Q41" s="264">
        <v>0</v>
      </c>
      <c r="R41" s="396">
        <f>IFERROR(Q41/K41,"-")</f>
        <v>0</v>
      </c>
      <c r="S41" s="309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</row>
    <row r="42" spans="1:62" s="317" customFormat="1" ht="16.8" customHeight="1" x14ac:dyDescent="0.3">
      <c r="A42" s="309"/>
      <c r="B42" s="80"/>
      <c r="C42" s="81" t="s">
        <v>0</v>
      </c>
      <c r="D42" s="81" t="s">
        <v>225</v>
      </c>
      <c r="E42" s="200"/>
      <c r="F42" s="155"/>
      <c r="G42" s="310" t="s">
        <v>0</v>
      </c>
      <c r="H42" s="311"/>
      <c r="I42" s="312" t="s">
        <v>0</v>
      </c>
      <c r="J42" s="313" t="s">
        <v>0</v>
      </c>
      <c r="K42" s="310" t="s">
        <v>0</v>
      </c>
      <c r="L42" s="310" t="s">
        <v>0</v>
      </c>
      <c r="M42" s="310" t="s">
        <v>0</v>
      </c>
      <c r="N42" s="311"/>
      <c r="O42" s="387"/>
      <c r="P42" s="314"/>
      <c r="Q42" s="315"/>
      <c r="R42" s="388"/>
      <c r="S42" s="309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6"/>
      <c r="AW42" s="316"/>
      <c r="AX42" s="316"/>
      <c r="AY42" s="316"/>
      <c r="AZ42" s="316"/>
      <c r="BA42" s="316"/>
      <c r="BB42" s="316"/>
      <c r="BC42" s="316"/>
      <c r="BD42" s="316"/>
      <c r="BE42" s="316"/>
      <c r="BF42" s="316"/>
      <c r="BG42" s="316"/>
      <c r="BH42" s="316"/>
      <c r="BI42" s="316"/>
      <c r="BJ42" s="316"/>
    </row>
    <row r="43" spans="1:62" s="317" customFormat="1" ht="16.8" customHeight="1" x14ac:dyDescent="0.3">
      <c r="A43" s="309"/>
      <c r="B43" s="228">
        <v>17</v>
      </c>
      <c r="C43" s="69" t="s">
        <v>25</v>
      </c>
      <c r="D43" s="318" t="s">
        <v>226</v>
      </c>
      <c r="E43" s="319" t="s">
        <v>81</v>
      </c>
      <c r="F43" s="359" t="s">
        <v>283</v>
      </c>
      <c r="G43" s="69" t="s">
        <v>30</v>
      </c>
      <c r="H43" s="107"/>
      <c r="I43" s="321" t="s">
        <v>280</v>
      </c>
      <c r="J43" s="322">
        <v>5</v>
      </c>
      <c r="K43" s="69">
        <v>40</v>
      </c>
      <c r="L43" s="69">
        <v>5</v>
      </c>
      <c r="M43" s="69">
        <v>8</v>
      </c>
      <c r="N43" s="107">
        <f>J43*K43</f>
        <v>200</v>
      </c>
      <c r="O43" s="389">
        <v>5904716000949</v>
      </c>
      <c r="P43" s="308">
        <f>IFERROR(R43*N43,"-")</f>
        <v>0</v>
      </c>
      <c r="Q43" s="324">
        <v>0</v>
      </c>
      <c r="R43" s="390">
        <f>IFERROR(Q43/K43,"-")</f>
        <v>0</v>
      </c>
      <c r="S43" s="309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316"/>
      <c r="BA43" s="316"/>
      <c r="BB43" s="316"/>
      <c r="BC43" s="316"/>
      <c r="BD43" s="316"/>
      <c r="BE43" s="316"/>
      <c r="BF43" s="316"/>
      <c r="BG43" s="316"/>
      <c r="BH43" s="316"/>
      <c r="BI43" s="316"/>
      <c r="BJ43" s="316"/>
    </row>
    <row r="44" spans="1:62" s="356" customFormat="1" ht="16.8" customHeight="1" x14ac:dyDescent="0.3">
      <c r="A44" s="354"/>
      <c r="B44" s="228">
        <v>18</v>
      </c>
      <c r="C44" s="69" t="s">
        <v>25</v>
      </c>
      <c r="D44" s="318" t="s">
        <v>227</v>
      </c>
      <c r="E44" s="351">
        <v>30000461</v>
      </c>
      <c r="F44" s="329"/>
      <c r="G44" s="69" t="s">
        <v>31</v>
      </c>
      <c r="H44" s="107">
        <v>3</v>
      </c>
      <c r="I44" s="321" t="s">
        <v>280</v>
      </c>
      <c r="J44" s="322">
        <v>4</v>
      </c>
      <c r="K44" s="69">
        <v>40</v>
      </c>
      <c r="L44" s="69">
        <v>5</v>
      </c>
      <c r="M44" s="69">
        <v>8</v>
      </c>
      <c r="N44" s="107">
        <f t="shared" ref="N44:N54" si="12">J44*K44</f>
        <v>160</v>
      </c>
      <c r="O44" s="389">
        <v>5905477002371</v>
      </c>
      <c r="P44" s="372">
        <f>Q44*J44*H44</f>
        <v>0</v>
      </c>
      <c r="Q44" s="324">
        <v>0</v>
      </c>
      <c r="R44" s="390">
        <f t="shared" ref="R44:R54" si="13">IFERROR(Q44/K44,"-")</f>
        <v>0</v>
      </c>
      <c r="S44" s="354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5"/>
      <c r="BC44" s="355"/>
      <c r="BD44" s="355"/>
      <c r="BE44" s="355"/>
      <c r="BF44" s="355"/>
      <c r="BG44" s="355"/>
      <c r="BH44" s="355"/>
      <c r="BI44" s="355"/>
      <c r="BJ44" s="355"/>
    </row>
    <row r="45" spans="1:62" s="356" customFormat="1" ht="16.8" customHeight="1" x14ac:dyDescent="0.3">
      <c r="A45" s="354"/>
      <c r="B45" s="228">
        <v>19</v>
      </c>
      <c r="C45" s="69" t="s">
        <v>25</v>
      </c>
      <c r="D45" s="318" t="s">
        <v>228</v>
      </c>
      <c r="E45" s="351" t="s">
        <v>92</v>
      </c>
      <c r="F45" s="322" t="s">
        <v>283</v>
      </c>
      <c r="G45" s="69" t="s">
        <v>30</v>
      </c>
      <c r="H45" s="107"/>
      <c r="I45" s="321" t="s">
        <v>280</v>
      </c>
      <c r="J45" s="322">
        <v>5</v>
      </c>
      <c r="K45" s="69">
        <v>40</v>
      </c>
      <c r="L45" s="69">
        <v>5</v>
      </c>
      <c r="M45" s="69">
        <v>8</v>
      </c>
      <c r="N45" s="107">
        <f t="shared" si="12"/>
        <v>200</v>
      </c>
      <c r="O45" s="389">
        <v>5904716007061</v>
      </c>
      <c r="P45" s="308">
        <f t="shared" ref="P45:P53" si="14">IFERROR(R45*N45,"-")</f>
        <v>0</v>
      </c>
      <c r="Q45" s="324">
        <v>0</v>
      </c>
      <c r="R45" s="390">
        <f t="shared" si="13"/>
        <v>0</v>
      </c>
      <c r="S45" s="354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355"/>
      <c r="AU45" s="355"/>
      <c r="AV45" s="355"/>
      <c r="AW45" s="355"/>
      <c r="AX45" s="355"/>
      <c r="AY45" s="355"/>
      <c r="AZ45" s="355"/>
      <c r="BA45" s="355"/>
      <c r="BB45" s="355"/>
      <c r="BC45" s="355"/>
      <c r="BD45" s="355"/>
      <c r="BE45" s="355"/>
      <c r="BF45" s="355"/>
      <c r="BG45" s="355"/>
      <c r="BH45" s="355"/>
      <c r="BI45" s="355"/>
      <c r="BJ45" s="355"/>
    </row>
    <row r="46" spans="1:62" s="356" customFormat="1" ht="16.8" customHeight="1" x14ac:dyDescent="0.3">
      <c r="A46" s="354"/>
      <c r="B46" s="228">
        <v>20</v>
      </c>
      <c r="C46" s="69" t="s">
        <v>25</v>
      </c>
      <c r="D46" s="318" t="s">
        <v>229</v>
      </c>
      <c r="E46" s="351" t="s">
        <v>93</v>
      </c>
      <c r="F46" s="322" t="s">
        <v>283</v>
      </c>
      <c r="G46" s="69" t="s">
        <v>30</v>
      </c>
      <c r="H46" s="107"/>
      <c r="I46" s="321" t="s">
        <v>280</v>
      </c>
      <c r="J46" s="322">
        <v>5</v>
      </c>
      <c r="K46" s="69">
        <v>40</v>
      </c>
      <c r="L46" s="69">
        <v>5</v>
      </c>
      <c r="M46" s="69">
        <v>8</v>
      </c>
      <c r="N46" s="107">
        <f t="shared" si="12"/>
        <v>200</v>
      </c>
      <c r="O46" s="389">
        <v>5904716006552</v>
      </c>
      <c r="P46" s="308">
        <f t="shared" si="14"/>
        <v>0</v>
      </c>
      <c r="Q46" s="324">
        <v>0</v>
      </c>
      <c r="R46" s="390">
        <f t="shared" si="13"/>
        <v>0</v>
      </c>
      <c r="S46" s="354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355"/>
      <c r="AU46" s="355"/>
      <c r="AV46" s="355"/>
      <c r="AW46" s="355"/>
      <c r="AX46" s="355"/>
      <c r="AY46" s="355"/>
      <c r="AZ46" s="355"/>
      <c r="BA46" s="355"/>
      <c r="BB46" s="355"/>
      <c r="BC46" s="355"/>
      <c r="BD46" s="355"/>
      <c r="BE46" s="355"/>
      <c r="BF46" s="355"/>
      <c r="BG46" s="355"/>
      <c r="BH46" s="355"/>
      <c r="BI46" s="355"/>
      <c r="BJ46" s="355"/>
    </row>
    <row r="47" spans="1:62" s="317" customFormat="1" ht="16.8" customHeight="1" x14ac:dyDescent="0.3">
      <c r="A47" s="309"/>
      <c r="B47" s="228">
        <v>21</v>
      </c>
      <c r="C47" s="69" t="s">
        <v>25</v>
      </c>
      <c r="D47" s="318" t="s">
        <v>230</v>
      </c>
      <c r="E47" s="319" t="s">
        <v>82</v>
      </c>
      <c r="F47" s="322" t="s">
        <v>283</v>
      </c>
      <c r="G47" s="69" t="s">
        <v>30</v>
      </c>
      <c r="H47" s="107"/>
      <c r="I47" s="321" t="s">
        <v>280</v>
      </c>
      <c r="J47" s="322">
        <v>5</v>
      </c>
      <c r="K47" s="69">
        <v>40</v>
      </c>
      <c r="L47" s="69">
        <v>5</v>
      </c>
      <c r="M47" s="69">
        <v>8</v>
      </c>
      <c r="N47" s="107">
        <f t="shared" si="12"/>
        <v>200</v>
      </c>
      <c r="O47" s="389">
        <v>5904716006651</v>
      </c>
      <c r="P47" s="308">
        <f t="shared" si="14"/>
        <v>0</v>
      </c>
      <c r="Q47" s="324">
        <v>0</v>
      </c>
      <c r="R47" s="390">
        <f t="shared" si="13"/>
        <v>0</v>
      </c>
      <c r="S47" s="309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6"/>
      <c r="AX47" s="316"/>
      <c r="AY47" s="316"/>
      <c r="AZ47" s="316"/>
      <c r="BA47" s="316"/>
      <c r="BB47" s="316"/>
      <c r="BC47" s="316"/>
      <c r="BD47" s="316"/>
      <c r="BE47" s="316"/>
      <c r="BF47" s="316"/>
      <c r="BG47" s="316"/>
      <c r="BH47" s="316"/>
      <c r="BI47" s="316"/>
      <c r="BJ47" s="316"/>
    </row>
    <row r="48" spans="1:62" s="317" customFormat="1" ht="16.8" customHeight="1" x14ac:dyDescent="0.3">
      <c r="A48" s="309"/>
      <c r="B48" s="228">
        <v>22</v>
      </c>
      <c r="C48" s="69" t="s">
        <v>25</v>
      </c>
      <c r="D48" s="318" t="s">
        <v>231</v>
      </c>
      <c r="E48" s="319" t="s">
        <v>83</v>
      </c>
      <c r="F48" s="322" t="s">
        <v>283</v>
      </c>
      <c r="G48" s="69" t="s">
        <v>30</v>
      </c>
      <c r="H48" s="107"/>
      <c r="I48" s="321" t="s">
        <v>280</v>
      </c>
      <c r="J48" s="322">
        <v>5</v>
      </c>
      <c r="K48" s="69">
        <v>40</v>
      </c>
      <c r="L48" s="69">
        <v>5</v>
      </c>
      <c r="M48" s="69">
        <v>8</v>
      </c>
      <c r="N48" s="107">
        <f t="shared" si="12"/>
        <v>200</v>
      </c>
      <c r="O48" s="389">
        <v>5904716003001</v>
      </c>
      <c r="P48" s="308">
        <f t="shared" si="14"/>
        <v>0</v>
      </c>
      <c r="Q48" s="324">
        <v>0</v>
      </c>
      <c r="R48" s="390">
        <f t="shared" si="13"/>
        <v>0</v>
      </c>
      <c r="S48" s="309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  <c r="BH48" s="316"/>
      <c r="BI48" s="316"/>
      <c r="BJ48" s="316"/>
    </row>
    <row r="49" spans="1:62" s="356" customFormat="1" ht="16.8" customHeight="1" x14ac:dyDescent="0.3">
      <c r="A49" s="354"/>
      <c r="B49" s="228">
        <v>23</v>
      </c>
      <c r="C49" s="69" t="s">
        <v>25</v>
      </c>
      <c r="D49" s="318" t="s">
        <v>232</v>
      </c>
      <c r="E49" s="319" t="s">
        <v>84</v>
      </c>
      <c r="F49" s="322" t="s">
        <v>283</v>
      </c>
      <c r="G49" s="69" t="s">
        <v>30</v>
      </c>
      <c r="H49" s="107"/>
      <c r="I49" s="321" t="s">
        <v>280</v>
      </c>
      <c r="J49" s="322">
        <v>5</v>
      </c>
      <c r="K49" s="69">
        <v>40</v>
      </c>
      <c r="L49" s="69">
        <v>5</v>
      </c>
      <c r="M49" s="69">
        <v>8</v>
      </c>
      <c r="N49" s="107">
        <f t="shared" si="12"/>
        <v>200</v>
      </c>
      <c r="O49" s="389">
        <v>5904716006880</v>
      </c>
      <c r="P49" s="308">
        <f t="shared" si="14"/>
        <v>0</v>
      </c>
      <c r="Q49" s="324">
        <v>0</v>
      </c>
      <c r="R49" s="390">
        <f t="shared" si="13"/>
        <v>0</v>
      </c>
      <c r="S49" s="354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355"/>
      <c r="AP49" s="355"/>
      <c r="AQ49" s="355"/>
      <c r="AR49" s="355"/>
      <c r="AS49" s="355"/>
      <c r="AT49" s="355"/>
      <c r="AU49" s="355"/>
      <c r="AV49" s="355"/>
      <c r="AW49" s="355"/>
      <c r="AX49" s="355"/>
      <c r="AY49" s="355"/>
      <c r="AZ49" s="355"/>
      <c r="BA49" s="355"/>
      <c r="BB49" s="355"/>
      <c r="BC49" s="355"/>
      <c r="BD49" s="355"/>
      <c r="BE49" s="355"/>
      <c r="BF49" s="355"/>
      <c r="BG49" s="355"/>
      <c r="BH49" s="355"/>
      <c r="BI49" s="355"/>
      <c r="BJ49" s="355"/>
    </row>
    <row r="50" spans="1:62" s="317" customFormat="1" ht="16.8" customHeight="1" x14ac:dyDescent="0.3">
      <c r="A50" s="309"/>
      <c r="B50" s="228">
        <v>24</v>
      </c>
      <c r="C50" s="69" t="s">
        <v>25</v>
      </c>
      <c r="D50" s="318" t="s">
        <v>233</v>
      </c>
      <c r="E50" s="319" t="s">
        <v>85</v>
      </c>
      <c r="F50" s="322" t="s">
        <v>283</v>
      </c>
      <c r="G50" s="69" t="s">
        <v>30</v>
      </c>
      <c r="H50" s="107"/>
      <c r="I50" s="321" t="s">
        <v>280</v>
      </c>
      <c r="J50" s="322">
        <v>5</v>
      </c>
      <c r="K50" s="69">
        <v>40</v>
      </c>
      <c r="L50" s="69">
        <v>5</v>
      </c>
      <c r="M50" s="69">
        <v>8</v>
      </c>
      <c r="N50" s="107">
        <f t="shared" si="12"/>
        <v>200</v>
      </c>
      <c r="O50" s="389">
        <v>5904716003971</v>
      </c>
      <c r="P50" s="308">
        <f t="shared" si="14"/>
        <v>0</v>
      </c>
      <c r="Q50" s="324">
        <v>0</v>
      </c>
      <c r="R50" s="390">
        <f t="shared" si="13"/>
        <v>0</v>
      </c>
      <c r="S50" s="309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6"/>
      <c r="AX50" s="316"/>
      <c r="AY50" s="316"/>
      <c r="AZ50" s="316"/>
      <c r="BA50" s="316"/>
      <c r="BB50" s="316"/>
      <c r="BC50" s="316"/>
      <c r="BD50" s="316"/>
      <c r="BE50" s="316"/>
      <c r="BF50" s="316"/>
      <c r="BG50" s="316"/>
      <c r="BH50" s="316"/>
      <c r="BI50" s="316"/>
      <c r="BJ50" s="316"/>
    </row>
    <row r="51" spans="1:62" s="356" customFormat="1" ht="16.8" customHeight="1" x14ac:dyDescent="0.3">
      <c r="A51" s="354"/>
      <c r="B51" s="228">
        <v>25</v>
      </c>
      <c r="C51" s="69" t="s">
        <v>25</v>
      </c>
      <c r="D51" s="318" t="s">
        <v>234</v>
      </c>
      <c r="E51" s="319" t="s">
        <v>86</v>
      </c>
      <c r="F51" s="322" t="s">
        <v>283</v>
      </c>
      <c r="G51" s="69" t="s">
        <v>30</v>
      </c>
      <c r="H51" s="107"/>
      <c r="I51" s="321" t="s">
        <v>280</v>
      </c>
      <c r="J51" s="322">
        <v>5</v>
      </c>
      <c r="K51" s="69">
        <v>40</v>
      </c>
      <c r="L51" s="69">
        <v>5</v>
      </c>
      <c r="M51" s="69">
        <v>8</v>
      </c>
      <c r="N51" s="107">
        <f t="shared" si="12"/>
        <v>200</v>
      </c>
      <c r="O51" s="389">
        <v>5904716000628</v>
      </c>
      <c r="P51" s="308">
        <f t="shared" si="14"/>
        <v>0</v>
      </c>
      <c r="Q51" s="324">
        <v>0</v>
      </c>
      <c r="R51" s="390">
        <f t="shared" si="13"/>
        <v>0</v>
      </c>
      <c r="S51" s="354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5"/>
      <c r="AJ51" s="355"/>
      <c r="AK51" s="355"/>
      <c r="AL51" s="355"/>
      <c r="AM51" s="355"/>
      <c r="AN51" s="355"/>
      <c r="AO51" s="355"/>
      <c r="AP51" s="355"/>
      <c r="AQ51" s="355"/>
      <c r="AR51" s="355"/>
      <c r="AS51" s="355"/>
      <c r="AT51" s="355"/>
      <c r="AU51" s="355"/>
      <c r="AV51" s="355"/>
      <c r="AW51" s="355"/>
      <c r="AX51" s="355"/>
      <c r="AY51" s="355"/>
      <c r="AZ51" s="355"/>
      <c r="BA51" s="355"/>
      <c r="BB51" s="355"/>
      <c r="BC51" s="355"/>
      <c r="BD51" s="355"/>
      <c r="BE51" s="355"/>
      <c r="BF51" s="355"/>
      <c r="BG51" s="355"/>
      <c r="BH51" s="355"/>
      <c r="BI51" s="355"/>
      <c r="BJ51" s="355"/>
    </row>
    <row r="52" spans="1:62" s="317" customFormat="1" ht="16.8" customHeight="1" x14ac:dyDescent="0.3">
      <c r="A52" s="309"/>
      <c r="B52" s="228">
        <v>26</v>
      </c>
      <c r="C52" s="69" t="s">
        <v>25</v>
      </c>
      <c r="D52" s="318" t="s">
        <v>235</v>
      </c>
      <c r="E52" s="319" t="s">
        <v>87</v>
      </c>
      <c r="F52" s="322" t="s">
        <v>283</v>
      </c>
      <c r="G52" s="69" t="s">
        <v>30</v>
      </c>
      <c r="H52" s="107"/>
      <c r="I52" s="321" t="s">
        <v>280</v>
      </c>
      <c r="J52" s="322">
        <v>5</v>
      </c>
      <c r="K52" s="69">
        <v>40</v>
      </c>
      <c r="L52" s="69">
        <v>5</v>
      </c>
      <c r="M52" s="69">
        <v>8</v>
      </c>
      <c r="N52" s="107">
        <f t="shared" si="12"/>
        <v>200</v>
      </c>
      <c r="O52" s="389">
        <v>5904716006699</v>
      </c>
      <c r="P52" s="308">
        <f t="shared" si="14"/>
        <v>0</v>
      </c>
      <c r="Q52" s="324">
        <v>0</v>
      </c>
      <c r="R52" s="390">
        <f t="shared" si="13"/>
        <v>0</v>
      </c>
      <c r="S52" s="309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  <c r="AP52" s="316"/>
      <c r="AQ52" s="316"/>
      <c r="AR52" s="316"/>
      <c r="AS52" s="316"/>
      <c r="AT52" s="316"/>
      <c r="AU52" s="316"/>
      <c r="AV52" s="316"/>
      <c r="AW52" s="316"/>
      <c r="AX52" s="316"/>
      <c r="AY52" s="316"/>
      <c r="AZ52" s="316"/>
      <c r="BA52" s="316"/>
      <c r="BB52" s="316"/>
      <c r="BC52" s="316"/>
      <c r="BD52" s="316"/>
      <c r="BE52" s="316"/>
      <c r="BF52" s="316"/>
      <c r="BG52" s="316"/>
      <c r="BH52" s="316"/>
      <c r="BI52" s="316"/>
      <c r="BJ52" s="316"/>
    </row>
    <row r="53" spans="1:62" s="356" customFormat="1" ht="16.8" customHeight="1" x14ac:dyDescent="0.3">
      <c r="A53" s="354"/>
      <c r="B53" s="228">
        <v>27</v>
      </c>
      <c r="C53" s="69" t="s">
        <v>25</v>
      </c>
      <c r="D53" s="318" t="s">
        <v>236</v>
      </c>
      <c r="E53" s="319" t="s">
        <v>88</v>
      </c>
      <c r="F53" s="322" t="s">
        <v>283</v>
      </c>
      <c r="G53" s="69" t="s">
        <v>30</v>
      </c>
      <c r="H53" s="107"/>
      <c r="I53" s="321" t="s">
        <v>280</v>
      </c>
      <c r="J53" s="322">
        <v>5</v>
      </c>
      <c r="K53" s="69">
        <v>40</v>
      </c>
      <c r="L53" s="69">
        <v>5</v>
      </c>
      <c r="M53" s="69">
        <v>8</v>
      </c>
      <c r="N53" s="107">
        <f t="shared" si="12"/>
        <v>200</v>
      </c>
      <c r="O53" s="389">
        <v>5904716006057</v>
      </c>
      <c r="P53" s="308">
        <f t="shared" si="14"/>
        <v>0</v>
      </c>
      <c r="Q53" s="324">
        <v>0</v>
      </c>
      <c r="R53" s="390">
        <f t="shared" si="13"/>
        <v>0</v>
      </c>
      <c r="S53" s="354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  <c r="AJ53" s="355"/>
      <c r="AK53" s="355"/>
      <c r="AL53" s="355"/>
      <c r="AM53" s="355"/>
      <c r="AN53" s="355"/>
      <c r="AO53" s="355"/>
      <c r="AP53" s="355"/>
      <c r="AQ53" s="355"/>
      <c r="AR53" s="355"/>
      <c r="AS53" s="355"/>
      <c r="AT53" s="355"/>
      <c r="AU53" s="355"/>
      <c r="AV53" s="355"/>
      <c r="AW53" s="355"/>
      <c r="AX53" s="355"/>
      <c r="AY53" s="355"/>
      <c r="AZ53" s="355"/>
      <c r="BA53" s="355"/>
      <c r="BB53" s="355"/>
      <c r="BC53" s="355"/>
      <c r="BD53" s="355"/>
      <c r="BE53" s="355"/>
      <c r="BF53" s="355"/>
      <c r="BG53" s="355"/>
      <c r="BH53" s="355"/>
      <c r="BI53" s="355"/>
      <c r="BJ53" s="355"/>
    </row>
    <row r="54" spans="1:62" s="317" customFormat="1" ht="16.8" customHeight="1" thickBot="1" x14ac:dyDescent="0.35">
      <c r="A54" s="309"/>
      <c r="B54" s="228">
        <v>28</v>
      </c>
      <c r="C54" s="69" t="s">
        <v>25</v>
      </c>
      <c r="D54" s="318" t="s">
        <v>458</v>
      </c>
      <c r="E54" s="348" t="s">
        <v>456</v>
      </c>
      <c r="F54" s="322" t="s">
        <v>283</v>
      </c>
      <c r="G54" s="69" t="s">
        <v>30</v>
      </c>
      <c r="H54" s="107">
        <v>2</v>
      </c>
      <c r="I54" s="321" t="s">
        <v>457</v>
      </c>
      <c r="J54" s="322">
        <v>5</v>
      </c>
      <c r="K54" s="69">
        <v>40</v>
      </c>
      <c r="L54" s="69">
        <v>5</v>
      </c>
      <c r="M54" s="69">
        <v>8</v>
      </c>
      <c r="N54" s="107">
        <f t="shared" si="12"/>
        <v>200</v>
      </c>
      <c r="O54" s="389"/>
      <c r="P54" s="372">
        <f>Q54*J54*H54</f>
        <v>0</v>
      </c>
      <c r="Q54" s="324">
        <v>0</v>
      </c>
      <c r="R54" s="390">
        <f t="shared" si="13"/>
        <v>0</v>
      </c>
      <c r="S54" s="309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W54" s="316"/>
      <c r="AX54" s="316"/>
      <c r="AY54" s="316"/>
      <c r="AZ54" s="316"/>
      <c r="BA54" s="316"/>
      <c r="BB54" s="316"/>
      <c r="BC54" s="316"/>
      <c r="BD54" s="316"/>
      <c r="BE54" s="316"/>
      <c r="BF54" s="316"/>
      <c r="BG54" s="316"/>
      <c r="BH54" s="316"/>
      <c r="BI54" s="316"/>
      <c r="BJ54" s="316"/>
    </row>
    <row r="55" spans="1:62" s="317" customFormat="1" ht="16.8" customHeight="1" x14ac:dyDescent="0.3">
      <c r="A55" s="309"/>
      <c r="B55" s="80"/>
      <c r="C55" s="81" t="s">
        <v>0</v>
      </c>
      <c r="D55" s="81" t="s">
        <v>196</v>
      </c>
      <c r="E55" s="200"/>
      <c r="F55" s="153"/>
      <c r="G55" s="310" t="s">
        <v>0</v>
      </c>
      <c r="H55" s="311"/>
      <c r="I55" s="312" t="s">
        <v>0</v>
      </c>
      <c r="J55" s="313" t="s">
        <v>0</v>
      </c>
      <c r="K55" s="310" t="s">
        <v>0</v>
      </c>
      <c r="L55" s="310" t="s">
        <v>0</v>
      </c>
      <c r="M55" s="310" t="s">
        <v>0</v>
      </c>
      <c r="N55" s="311"/>
      <c r="O55" s="387"/>
      <c r="P55" s="314"/>
      <c r="Q55" s="315"/>
      <c r="R55" s="388"/>
      <c r="S55" s="309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/>
      <c r="AW55" s="316"/>
      <c r="AX55" s="316"/>
      <c r="AY55" s="316"/>
      <c r="AZ55" s="316"/>
      <c r="BA55" s="316"/>
      <c r="BB55" s="316"/>
      <c r="BC55" s="316"/>
      <c r="BD55" s="316"/>
      <c r="BE55" s="316"/>
      <c r="BF55" s="316"/>
      <c r="BG55" s="316"/>
      <c r="BH55" s="316"/>
      <c r="BI55" s="316"/>
      <c r="BJ55" s="316"/>
    </row>
    <row r="56" spans="1:62" s="356" customFormat="1" ht="16.8" customHeight="1" x14ac:dyDescent="0.3">
      <c r="A56" s="354"/>
      <c r="B56" s="332"/>
      <c r="C56" s="333" t="s">
        <v>0</v>
      </c>
      <c r="D56" s="333" t="s">
        <v>237</v>
      </c>
      <c r="E56" s="334"/>
      <c r="F56" s="335"/>
      <c r="G56" s="336" t="s">
        <v>0</v>
      </c>
      <c r="H56" s="337"/>
      <c r="I56" s="338" t="s">
        <v>0</v>
      </c>
      <c r="J56" s="339" t="s">
        <v>0</v>
      </c>
      <c r="K56" s="336" t="s">
        <v>0</v>
      </c>
      <c r="L56" s="336" t="s">
        <v>0</v>
      </c>
      <c r="M56" s="336" t="s">
        <v>0</v>
      </c>
      <c r="N56" s="337"/>
      <c r="O56" s="393"/>
      <c r="P56" s="340"/>
      <c r="Q56" s="341"/>
      <c r="R56" s="394"/>
      <c r="S56" s="354"/>
      <c r="T56" s="355"/>
      <c r="U56" s="355"/>
      <c r="V56" s="355"/>
      <c r="W56" s="355"/>
      <c r="X56" s="355"/>
      <c r="Y56" s="355"/>
      <c r="Z56" s="355"/>
      <c r="AA56" s="355"/>
      <c r="AB56" s="355"/>
      <c r="AC56" s="355"/>
      <c r="AD56" s="355"/>
      <c r="AE56" s="355"/>
      <c r="AF56" s="355"/>
      <c r="AG56" s="355"/>
      <c r="AH56" s="355"/>
      <c r="AI56" s="355"/>
      <c r="AJ56" s="355"/>
      <c r="AK56" s="355"/>
      <c r="AL56" s="355"/>
      <c r="AM56" s="355"/>
      <c r="AN56" s="355"/>
      <c r="AO56" s="355"/>
      <c r="AP56" s="355"/>
      <c r="AQ56" s="355"/>
      <c r="AR56" s="355"/>
      <c r="AS56" s="355"/>
      <c r="AT56" s="355"/>
      <c r="AU56" s="355"/>
      <c r="AV56" s="355"/>
      <c r="AW56" s="355"/>
      <c r="AX56" s="355"/>
      <c r="AY56" s="355"/>
      <c r="AZ56" s="355"/>
      <c r="BA56" s="355"/>
      <c r="BB56" s="355"/>
      <c r="BC56" s="355"/>
      <c r="BD56" s="355"/>
      <c r="BE56" s="355"/>
      <c r="BF56" s="355"/>
      <c r="BG56" s="355"/>
      <c r="BH56" s="355"/>
      <c r="BI56" s="355"/>
      <c r="BJ56" s="355"/>
    </row>
    <row r="57" spans="1:62" s="317" customFormat="1" ht="16.8" customHeight="1" x14ac:dyDescent="0.3">
      <c r="A57" s="309"/>
      <c r="B57" s="342">
        <v>29</v>
      </c>
      <c r="C57" s="79" t="s">
        <v>25</v>
      </c>
      <c r="D57" s="343" t="s">
        <v>238</v>
      </c>
      <c r="E57" s="348" t="s">
        <v>89</v>
      </c>
      <c r="F57" s="345"/>
      <c r="G57" s="79" t="s">
        <v>27</v>
      </c>
      <c r="H57" s="105"/>
      <c r="I57" s="344" t="s">
        <v>0</v>
      </c>
      <c r="J57" s="345">
        <v>1</v>
      </c>
      <c r="K57" s="79">
        <v>50</v>
      </c>
      <c r="L57" s="79">
        <v>4</v>
      </c>
      <c r="M57" s="79">
        <v>13</v>
      </c>
      <c r="N57" s="105">
        <v>50</v>
      </c>
      <c r="O57" s="389">
        <v>5904716006682</v>
      </c>
      <c r="P57" s="308">
        <f t="shared" ref="P57" si="15">IFERROR(R57*N57,"-")</f>
        <v>0</v>
      </c>
      <c r="Q57" s="324">
        <v>0</v>
      </c>
      <c r="R57" s="390">
        <f t="shared" ref="R57" si="16">IFERROR(Q57/K57,"-")</f>
        <v>0</v>
      </c>
      <c r="S57" s="309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316"/>
      <c r="BA57" s="316"/>
      <c r="BB57" s="316"/>
      <c r="BC57" s="316"/>
      <c r="BD57" s="316"/>
      <c r="BE57" s="316"/>
      <c r="BF57" s="316"/>
      <c r="BG57" s="316"/>
      <c r="BH57" s="316"/>
      <c r="BI57" s="316"/>
      <c r="BJ57" s="316"/>
    </row>
    <row r="58" spans="1:62" s="317" customFormat="1" ht="16.8" customHeight="1" x14ac:dyDescent="0.3">
      <c r="A58" s="309"/>
      <c r="B58" s="332"/>
      <c r="C58" s="333" t="s">
        <v>0</v>
      </c>
      <c r="D58" s="333" t="s">
        <v>200</v>
      </c>
      <c r="E58" s="334"/>
      <c r="F58" s="335"/>
      <c r="G58" s="336" t="s">
        <v>0</v>
      </c>
      <c r="H58" s="337"/>
      <c r="I58" s="338" t="s">
        <v>0</v>
      </c>
      <c r="J58" s="339" t="s">
        <v>0</v>
      </c>
      <c r="K58" s="336" t="s">
        <v>0</v>
      </c>
      <c r="L58" s="336" t="s">
        <v>0</v>
      </c>
      <c r="M58" s="336" t="s">
        <v>0</v>
      </c>
      <c r="N58" s="337"/>
      <c r="O58" s="393" t="s">
        <v>0</v>
      </c>
      <c r="P58" s="373"/>
      <c r="Q58" s="341"/>
      <c r="R58" s="394"/>
      <c r="S58" s="365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6"/>
      <c r="AX58" s="316"/>
      <c r="AY58" s="316"/>
      <c r="AZ58" s="316"/>
      <c r="BA58" s="316"/>
      <c r="BB58" s="316"/>
      <c r="BC58" s="316"/>
      <c r="BD58" s="316"/>
      <c r="BE58" s="316"/>
      <c r="BF58" s="316"/>
      <c r="BG58" s="316"/>
      <c r="BH58" s="316"/>
      <c r="BI58" s="316"/>
      <c r="BJ58" s="316"/>
    </row>
    <row r="59" spans="1:62" s="317" customFormat="1" ht="16.8" customHeight="1" x14ac:dyDescent="0.3">
      <c r="A59" s="309"/>
      <c r="B59" s="342">
        <v>30</v>
      </c>
      <c r="C59" s="79" t="s">
        <v>25</v>
      </c>
      <c r="D59" s="343" t="s">
        <v>239</v>
      </c>
      <c r="E59" s="348" t="s">
        <v>90</v>
      </c>
      <c r="F59" s="345"/>
      <c r="G59" s="79" t="s">
        <v>27</v>
      </c>
      <c r="H59" s="105"/>
      <c r="I59" s="344" t="s">
        <v>0</v>
      </c>
      <c r="J59" s="345">
        <v>1</v>
      </c>
      <c r="K59" s="79">
        <v>50</v>
      </c>
      <c r="L59" s="79">
        <v>4</v>
      </c>
      <c r="M59" s="79">
        <v>13</v>
      </c>
      <c r="N59" s="105">
        <v>50</v>
      </c>
      <c r="O59" s="389">
        <v>5904716006705</v>
      </c>
      <c r="P59" s="308">
        <f t="shared" ref="P59:P60" si="17">IFERROR(R59*N59,"-")</f>
        <v>0</v>
      </c>
      <c r="Q59" s="324">
        <v>0</v>
      </c>
      <c r="R59" s="390">
        <f t="shared" ref="R59:R60" si="18">IFERROR(Q59/K59,"-")</f>
        <v>0</v>
      </c>
      <c r="S59" s="365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6"/>
      <c r="BH59" s="316"/>
      <c r="BI59" s="316"/>
      <c r="BJ59" s="316"/>
    </row>
    <row r="60" spans="1:62" s="317" customFormat="1" ht="16.8" customHeight="1" thickBot="1" x14ac:dyDescent="0.35">
      <c r="A60" s="309"/>
      <c r="B60" s="366">
        <v>31</v>
      </c>
      <c r="C60" s="246" t="s">
        <v>25</v>
      </c>
      <c r="D60" s="362" t="s">
        <v>240</v>
      </c>
      <c r="E60" s="363" t="s">
        <v>91</v>
      </c>
      <c r="F60" s="345"/>
      <c r="G60" s="246" t="s">
        <v>27</v>
      </c>
      <c r="H60" s="106"/>
      <c r="I60" s="364"/>
      <c r="J60" s="263">
        <v>1</v>
      </c>
      <c r="K60" s="246">
        <v>50</v>
      </c>
      <c r="L60" s="367">
        <v>4</v>
      </c>
      <c r="M60" s="246">
        <v>13</v>
      </c>
      <c r="N60" s="106">
        <v>50</v>
      </c>
      <c r="O60" s="397">
        <v>5904716006712</v>
      </c>
      <c r="P60" s="374">
        <f t="shared" si="17"/>
        <v>0</v>
      </c>
      <c r="Q60" s="386">
        <v>0</v>
      </c>
      <c r="R60" s="398">
        <f t="shared" si="18"/>
        <v>0</v>
      </c>
      <c r="S60" s="365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6"/>
      <c r="BE60" s="316"/>
      <c r="BF60" s="316"/>
      <c r="BG60" s="316"/>
      <c r="BH60" s="316"/>
      <c r="BI60" s="316"/>
      <c r="BJ60" s="316"/>
    </row>
    <row r="61" spans="1:62" x14ac:dyDescent="0.2">
      <c r="B61" s="156"/>
      <c r="C61" s="156"/>
      <c r="D61" s="157"/>
      <c r="E61" s="157"/>
      <c r="F61" s="154"/>
      <c r="G61" s="158"/>
      <c r="H61" s="158"/>
      <c r="I61" s="158"/>
      <c r="J61" s="158"/>
      <c r="K61" s="158"/>
      <c r="L61" s="158"/>
      <c r="M61" s="158"/>
      <c r="N61" s="159"/>
      <c r="O61" s="159"/>
      <c r="P61" s="159"/>
      <c r="Q61" s="160"/>
      <c r="R61" s="151"/>
      <c r="S61" s="151"/>
    </row>
    <row r="66" spans="1:62" s="6" customFormat="1" x14ac:dyDescent="0.2">
      <c r="A66" s="154"/>
      <c r="B66" s="161"/>
      <c r="C66" s="161"/>
      <c r="D66" s="154"/>
      <c r="E66" s="154"/>
      <c r="F66" s="162"/>
      <c r="G66" s="162"/>
      <c r="H66" s="162"/>
      <c r="I66" s="162"/>
      <c r="J66" s="162"/>
      <c r="K66" s="162"/>
      <c r="L66" s="162"/>
      <c r="M66" s="162"/>
      <c r="N66" s="163"/>
      <c r="O66" s="163"/>
      <c r="P66" s="163"/>
      <c r="Q66" s="164"/>
      <c r="R66" s="164"/>
      <c r="S66" s="16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</row>
    <row r="84" spans="1:62" s="6" customFormat="1" x14ac:dyDescent="0.2">
      <c r="A84" s="154"/>
      <c r="B84" s="161"/>
      <c r="C84" s="161"/>
      <c r="D84" s="154"/>
      <c r="E84" s="154"/>
      <c r="F84" s="162"/>
      <c r="G84" s="162"/>
      <c r="H84" s="162"/>
      <c r="I84" s="162"/>
      <c r="J84" s="162"/>
      <c r="K84" s="162"/>
      <c r="L84" s="162"/>
      <c r="M84" s="162"/>
      <c r="N84" s="163"/>
      <c r="O84" s="163"/>
      <c r="P84" s="163"/>
      <c r="Q84" s="164"/>
      <c r="R84" s="164"/>
      <c r="S84" s="16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</row>
    <row r="88" spans="1:62" x14ac:dyDescent="0.2">
      <c r="B88" s="154"/>
      <c r="C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</row>
    <row r="95" spans="1:62" x14ac:dyDescent="0.2">
      <c r="B95" s="154"/>
      <c r="C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</row>
    <row r="99" spans="1:62" x14ac:dyDescent="0.2">
      <c r="B99" s="154"/>
      <c r="C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</row>
    <row r="100" spans="1:62" x14ac:dyDescent="0.2">
      <c r="B100" s="154"/>
      <c r="C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</row>
    <row r="101" spans="1:62" x14ac:dyDescent="0.2">
      <c r="B101" s="154"/>
      <c r="C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</row>
    <row r="102" spans="1:62" x14ac:dyDescent="0.2">
      <c r="B102" s="154"/>
      <c r="C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</row>
    <row r="105" spans="1:62" x14ac:dyDescent="0.2">
      <c r="B105" s="154"/>
      <c r="C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</row>
    <row r="107" spans="1:62" s="6" customFormat="1" x14ac:dyDescent="0.2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64"/>
      <c r="R107" s="164"/>
      <c r="S107" s="16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</row>
    <row r="111" spans="1:62" s="6" customFormat="1" x14ac:dyDescent="0.2">
      <c r="A111" s="154"/>
      <c r="B111" s="161"/>
      <c r="C111" s="161"/>
      <c r="D111" s="154"/>
      <c r="E111" s="154"/>
      <c r="F111" s="162"/>
      <c r="G111" s="162"/>
      <c r="H111" s="162"/>
      <c r="I111" s="162"/>
      <c r="J111" s="162"/>
      <c r="K111" s="162"/>
      <c r="L111" s="162"/>
      <c r="M111" s="162"/>
      <c r="N111" s="163"/>
      <c r="O111" s="163"/>
      <c r="P111" s="163"/>
      <c r="Q111" s="164"/>
      <c r="R111" s="164"/>
      <c r="S111" s="16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</row>
    <row r="120" spans="1:62" s="6" customFormat="1" x14ac:dyDescent="0.2">
      <c r="A120" s="154"/>
      <c r="B120" s="161"/>
      <c r="C120" s="161"/>
      <c r="D120" s="154"/>
      <c r="E120" s="154"/>
      <c r="F120" s="162"/>
      <c r="G120" s="162"/>
      <c r="H120" s="162"/>
      <c r="I120" s="162"/>
      <c r="J120" s="162"/>
      <c r="K120" s="162"/>
      <c r="L120" s="162"/>
      <c r="M120" s="162"/>
      <c r="N120" s="163"/>
      <c r="O120" s="163"/>
      <c r="P120" s="163"/>
      <c r="Q120" s="164"/>
      <c r="R120" s="164"/>
      <c r="S120" s="16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</row>
    <row r="124" spans="1:62" x14ac:dyDescent="0.2">
      <c r="B124" s="154"/>
      <c r="C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</row>
    <row r="143" spans="2:8" x14ac:dyDescent="0.2">
      <c r="B143" s="151"/>
      <c r="C143" s="573"/>
      <c r="D143" s="573"/>
      <c r="E143" s="573"/>
      <c r="F143" s="573"/>
      <c r="G143" s="573"/>
      <c r="H143" s="165"/>
    </row>
    <row r="144" spans="2:8" x14ac:dyDescent="0.2">
      <c r="D144" s="151"/>
      <c r="E144" s="151"/>
    </row>
    <row r="145" spans="1:62" ht="12" x14ac:dyDescent="0.25">
      <c r="D145" s="166"/>
      <c r="E145" s="166"/>
    </row>
    <row r="146" spans="1:62" x14ac:dyDescent="0.2">
      <c r="D146" s="167"/>
      <c r="E146" s="167"/>
    </row>
    <row r="147" spans="1:62" ht="13.8" x14ac:dyDescent="0.3">
      <c r="D147" s="141"/>
      <c r="E147" s="141"/>
    </row>
    <row r="152" spans="1:62" s="6" customFormat="1" x14ac:dyDescent="0.2">
      <c r="A152" s="154"/>
      <c r="B152" s="161"/>
      <c r="C152" s="161"/>
      <c r="D152" s="154"/>
      <c r="E152" s="154"/>
      <c r="F152" s="162"/>
      <c r="G152" s="162"/>
      <c r="H152" s="162"/>
      <c r="I152" s="162"/>
      <c r="J152" s="162"/>
      <c r="K152" s="162"/>
      <c r="L152" s="162"/>
      <c r="M152" s="162"/>
      <c r="N152" s="163"/>
      <c r="O152" s="163"/>
      <c r="P152" s="163"/>
      <c r="Q152" s="164"/>
      <c r="R152" s="164"/>
      <c r="S152" s="16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0"/>
      <c r="BJ152" s="140"/>
    </row>
  </sheetData>
  <sheetProtection password="B9AE" sheet="1" objects="1" scenarios="1"/>
  <sortState ref="B13:R96">
    <sortCondition sortBy="cellColor" ref="E64"/>
  </sortState>
  <mergeCells count="29">
    <mergeCell ref="P12:P13"/>
    <mergeCell ref="H12:H13"/>
    <mergeCell ref="I12:I13"/>
    <mergeCell ref="O12:O13"/>
    <mergeCell ref="B1:Q1"/>
    <mergeCell ref="B8:C8"/>
    <mergeCell ref="B4:C4"/>
    <mergeCell ref="B6:C6"/>
    <mergeCell ref="B7:C7"/>
    <mergeCell ref="Q7:Q8"/>
    <mergeCell ref="P6:R6"/>
    <mergeCell ref="O2:O3"/>
    <mergeCell ref="P2:R3"/>
    <mergeCell ref="O11:R11"/>
    <mergeCell ref="C143:G143"/>
    <mergeCell ref="J12:J13"/>
    <mergeCell ref="K12:K13"/>
    <mergeCell ref="L12:L13"/>
    <mergeCell ref="M12:M13"/>
    <mergeCell ref="E12:E13"/>
    <mergeCell ref="R12:R13"/>
    <mergeCell ref="B11:D11"/>
    <mergeCell ref="B12:B13"/>
    <mergeCell ref="C12:C13"/>
    <mergeCell ref="D12:D13"/>
    <mergeCell ref="F12:F13"/>
    <mergeCell ref="G12:G13"/>
    <mergeCell ref="N12:N13"/>
    <mergeCell ref="Q12:Q1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Q14 Q18:Q19 Q22 Q24:Q25 Q28:Q29 Q31 Q34 Q38 Q40 Q42 Q55:Q56 Q5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25"/>
  <sheetViews>
    <sheetView showGridLines="0" showRowColHeaders="0" zoomScale="80" zoomScaleNormal="80" workbookViewId="0">
      <pane ySplit="13" topLeftCell="A14" activePane="bottomLeft" state="frozen"/>
      <selection pane="bottomLeft" activeCell="AA3" sqref="AA3"/>
    </sheetView>
  </sheetViews>
  <sheetFormatPr defaultColWidth="9.109375" defaultRowHeight="10.199999999999999" x14ac:dyDescent="0.2"/>
  <cols>
    <col min="1" max="1" width="1.88671875" style="151" customWidth="1"/>
    <col min="2" max="2" width="4.33203125" style="161" customWidth="1"/>
    <col min="3" max="3" width="16.6640625" style="161" customWidth="1"/>
    <col min="4" max="4" width="47.77734375" style="154" customWidth="1"/>
    <col min="5" max="5" width="39.21875" style="154" hidden="1" customWidth="1"/>
    <col min="6" max="6" width="14.44140625" style="162" hidden="1" customWidth="1"/>
    <col min="7" max="7" width="10.21875" style="162" customWidth="1"/>
    <col min="8" max="8" width="9.44140625" style="162" hidden="1" customWidth="1"/>
    <col min="9" max="9" width="14.44140625" style="162" customWidth="1"/>
    <col min="10" max="13" width="9.109375" style="162" hidden="1" customWidth="1"/>
    <col min="14" max="14" width="9.109375" style="163" hidden="1" customWidth="1"/>
    <col min="15" max="15" width="15.5546875" style="163" customWidth="1"/>
    <col min="16" max="16" width="11.77734375" style="163" customWidth="1"/>
    <col min="17" max="17" width="13.6640625" style="164" customWidth="1"/>
    <col min="18" max="18" width="19.77734375" style="164" customWidth="1"/>
    <col min="19" max="19" width="4.77734375" style="15" customWidth="1"/>
    <col min="20" max="20" width="3.44140625" style="4" customWidth="1"/>
    <col min="21" max="23" width="9.109375" style="19"/>
    <col min="24" max="24" width="9.109375" style="19" customWidth="1"/>
    <col min="25" max="63" width="9.109375" style="19"/>
    <col min="64" max="16384" width="9.109375" style="4"/>
  </cols>
  <sheetData>
    <row r="1" spans="1:63" s="7" customFormat="1" ht="7.5" customHeight="1" thickBot="1" x14ac:dyDescent="0.35">
      <c r="A1" s="141"/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142"/>
      <c r="S1" s="142"/>
      <c r="T1" s="168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</row>
    <row r="2" spans="1:63" s="7" customFormat="1" ht="44.25" customHeight="1" x14ac:dyDescent="0.35">
      <c r="A2" s="141"/>
      <c r="B2" s="60"/>
      <c r="C2" s="61"/>
      <c r="D2" s="62" t="s">
        <v>94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600" t="s">
        <v>266</v>
      </c>
      <c r="P2" s="601"/>
      <c r="Q2" s="606"/>
      <c r="R2" s="607"/>
      <c r="S2" s="49"/>
      <c r="T2" s="168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</row>
    <row r="3" spans="1:63" s="7" customFormat="1" ht="25.5" customHeight="1" thickBot="1" x14ac:dyDescent="0.4">
      <c r="A3" s="141"/>
      <c r="B3" s="63"/>
      <c r="C3" s="64"/>
      <c r="D3" s="65" t="s">
        <v>117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602"/>
      <c r="P3" s="603"/>
      <c r="Q3" s="608"/>
      <c r="R3" s="609"/>
      <c r="S3" s="49"/>
      <c r="T3" s="168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</row>
    <row r="4" spans="1:63" s="7" customFormat="1" ht="20.25" customHeight="1" thickBot="1" x14ac:dyDescent="0.4">
      <c r="A4" s="141"/>
      <c r="B4" s="542" t="s">
        <v>244</v>
      </c>
      <c r="C4" s="543"/>
      <c r="D4" s="232">
        <f ca="1">TODAY()</f>
        <v>44915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50"/>
      <c r="R4" s="50"/>
      <c r="S4" s="145"/>
      <c r="T4" s="168"/>
      <c r="U4" s="33"/>
      <c r="V4" s="31"/>
      <c r="W4" s="31"/>
      <c r="X4" s="31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</row>
    <row r="5" spans="1:63" s="7" customFormat="1" ht="4.5" customHeight="1" thickBot="1" x14ac:dyDescent="0.4">
      <c r="A5" s="141"/>
      <c r="D5" s="141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S5" s="145"/>
      <c r="T5" s="168"/>
      <c r="U5" s="33"/>
      <c r="V5" s="31"/>
      <c r="W5" s="31"/>
      <c r="X5" s="31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</row>
    <row r="6" spans="1:63" s="7" customFormat="1" ht="34.799999999999997" customHeight="1" thickBot="1" x14ac:dyDescent="0.4">
      <c r="A6" s="141"/>
      <c r="B6" s="556" t="s">
        <v>246</v>
      </c>
      <c r="C6" s="557"/>
      <c r="D6" s="73"/>
      <c r="E6" s="143"/>
      <c r="F6" s="143"/>
      <c r="G6" s="145"/>
      <c r="H6" s="143"/>
      <c r="I6" s="143"/>
      <c r="J6" s="143"/>
      <c r="K6" s="143"/>
      <c r="L6" s="143"/>
      <c r="M6" s="143"/>
      <c r="N6" s="143"/>
      <c r="O6" s="604" t="s">
        <v>248</v>
      </c>
      <c r="P6" s="605"/>
      <c r="Q6" s="558">
        <f ca="1">IF(K8="piątek",D4+3,IF(K8="czwartek",D4+4,D4+2))</f>
        <v>44917</v>
      </c>
      <c r="R6" s="560"/>
      <c r="S6" s="145"/>
      <c r="T6" s="168"/>
      <c r="U6" s="33"/>
      <c r="V6" s="31"/>
      <c r="W6" s="31"/>
      <c r="X6" s="31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</row>
    <row r="7" spans="1:63" s="7" customFormat="1" ht="27.6" customHeight="1" thickBot="1" x14ac:dyDescent="0.4">
      <c r="A7" s="141"/>
      <c r="B7" s="544" t="s">
        <v>247</v>
      </c>
      <c r="C7" s="545"/>
      <c r="D7" s="72"/>
      <c r="E7" s="143"/>
      <c r="F7" s="143"/>
      <c r="G7" s="143"/>
      <c r="H7" s="143"/>
      <c r="I7" s="143"/>
      <c r="J7" s="143"/>
      <c r="K7" s="143"/>
      <c r="L7" s="143"/>
      <c r="M7" s="143"/>
      <c r="N7" s="146"/>
      <c r="O7" s="146"/>
      <c r="P7" s="147"/>
      <c r="Q7" s="585" t="s">
        <v>474</v>
      </c>
      <c r="R7" s="142"/>
      <c r="S7" s="145"/>
      <c r="T7" s="168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</row>
    <row r="8" spans="1:63" s="7" customFormat="1" ht="27.75" customHeight="1" thickBot="1" x14ac:dyDescent="0.4">
      <c r="A8" s="141"/>
      <c r="B8" s="569" t="s">
        <v>267</v>
      </c>
      <c r="C8" s="570"/>
      <c r="D8" s="135"/>
      <c r="E8" s="143"/>
      <c r="F8" s="143"/>
      <c r="G8" s="143"/>
      <c r="H8" s="148" t="str">
        <f>TEXT(C4, "dddd")</f>
        <v>sobota</v>
      </c>
      <c r="I8" s="148" t="str">
        <f ca="1">TEXT(D4, "dddd")</f>
        <v>wtorek</v>
      </c>
      <c r="J8" s="143"/>
      <c r="K8" s="143"/>
      <c r="L8" s="143"/>
      <c r="M8" s="143"/>
      <c r="N8" s="146"/>
      <c r="O8" s="146"/>
      <c r="P8" s="147"/>
      <c r="Q8" s="585"/>
      <c r="R8" s="142"/>
      <c r="S8" s="142"/>
      <c r="T8" s="168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</row>
    <row r="9" spans="1:63" s="7" customFormat="1" ht="27.75" customHeight="1" x14ac:dyDescent="0.35">
      <c r="A9" s="141"/>
      <c r="B9" s="134"/>
      <c r="C9" s="134"/>
      <c r="D9" s="385"/>
      <c r="E9" s="143"/>
      <c r="F9" s="143"/>
      <c r="G9" s="143"/>
      <c r="H9" s="148"/>
      <c r="I9" s="148"/>
      <c r="J9" s="143"/>
      <c r="K9" s="143"/>
      <c r="L9" s="143"/>
      <c r="M9" s="143"/>
      <c r="N9" s="146"/>
      <c r="O9" s="146"/>
      <c r="P9" s="147"/>
      <c r="Q9" s="265"/>
      <c r="R9" s="142"/>
      <c r="S9" s="142"/>
      <c r="T9" s="168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</row>
    <row r="10" spans="1:63" s="10" customFormat="1" ht="12.75" customHeight="1" thickBot="1" x14ac:dyDescent="0.4">
      <c r="A10" s="149"/>
      <c r="B10" s="134"/>
      <c r="C10" s="134"/>
      <c r="D10" s="150"/>
      <c r="E10" s="143"/>
      <c r="F10" s="143"/>
      <c r="G10" s="143"/>
      <c r="H10" s="148"/>
      <c r="I10" s="148"/>
      <c r="J10" s="143"/>
      <c r="K10" s="143"/>
      <c r="L10" s="143"/>
      <c r="M10" s="143"/>
      <c r="N10" s="146"/>
      <c r="O10" s="146"/>
      <c r="P10" s="147"/>
      <c r="Q10" s="142"/>
      <c r="R10" s="142"/>
      <c r="S10" s="142"/>
      <c r="T10" s="168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</row>
    <row r="11" spans="1:63" ht="15.6" customHeight="1" thickBot="1" x14ac:dyDescent="0.25">
      <c r="B11" s="578"/>
      <c r="C11" s="578"/>
      <c r="D11" s="578"/>
      <c r="E11" s="136"/>
      <c r="F11" s="137"/>
      <c r="G11" s="137"/>
      <c r="H11" s="137"/>
      <c r="I11" s="404" t="s">
        <v>258</v>
      </c>
      <c r="J11" s="405"/>
      <c r="K11" s="405"/>
      <c r="L11" s="405"/>
      <c r="M11" s="405"/>
      <c r="N11" s="406"/>
      <c r="O11" s="597" t="s">
        <v>245</v>
      </c>
      <c r="P11" s="598"/>
      <c r="Q11" s="598"/>
      <c r="R11" s="599"/>
      <c r="S11" s="169"/>
      <c r="T11" s="170"/>
    </row>
    <row r="12" spans="1:63" ht="20.25" customHeight="1" thickTop="1" x14ac:dyDescent="0.2">
      <c r="B12" s="546" t="s">
        <v>118</v>
      </c>
      <c r="C12" s="548" t="s">
        <v>119</v>
      </c>
      <c r="D12" s="571" t="s">
        <v>120</v>
      </c>
      <c r="E12" s="574" t="s">
        <v>241</v>
      </c>
      <c r="F12" s="579" t="s">
        <v>242</v>
      </c>
      <c r="G12" s="523" t="s">
        <v>121</v>
      </c>
      <c r="H12" s="523" t="s">
        <v>243</v>
      </c>
      <c r="I12" s="550" t="s">
        <v>263</v>
      </c>
      <c r="J12" s="540" t="s">
        <v>257</v>
      </c>
      <c r="K12" s="530" t="s">
        <v>259</v>
      </c>
      <c r="L12" s="530" t="s">
        <v>260</v>
      </c>
      <c r="M12" s="530" t="s">
        <v>261</v>
      </c>
      <c r="N12" s="532" t="s">
        <v>262</v>
      </c>
      <c r="O12" s="583" t="s">
        <v>472</v>
      </c>
      <c r="P12" s="581" t="s">
        <v>251</v>
      </c>
      <c r="Q12" s="581" t="s">
        <v>264</v>
      </c>
      <c r="R12" s="576" t="s">
        <v>249</v>
      </c>
      <c r="S12" s="160"/>
      <c r="T12" s="170"/>
    </row>
    <row r="13" spans="1:63" ht="22.8" customHeight="1" thickBot="1" x14ac:dyDescent="0.25">
      <c r="B13" s="547"/>
      <c r="C13" s="549"/>
      <c r="D13" s="572"/>
      <c r="E13" s="575"/>
      <c r="F13" s="580"/>
      <c r="G13" s="524"/>
      <c r="H13" s="524"/>
      <c r="I13" s="551"/>
      <c r="J13" s="541"/>
      <c r="K13" s="531"/>
      <c r="L13" s="531"/>
      <c r="M13" s="531"/>
      <c r="N13" s="533"/>
      <c r="O13" s="538"/>
      <c r="P13" s="582"/>
      <c r="Q13" s="582"/>
      <c r="R13" s="577"/>
      <c r="S13" s="160"/>
      <c r="T13" s="170"/>
    </row>
    <row r="14" spans="1:63" ht="19.2" customHeight="1" x14ac:dyDescent="0.2">
      <c r="B14" s="80"/>
      <c r="C14" s="81"/>
      <c r="D14" s="81" t="s">
        <v>295</v>
      </c>
      <c r="E14" s="200"/>
      <c r="F14" s="153"/>
      <c r="G14" s="82"/>
      <c r="H14" s="132"/>
      <c r="I14" s="139"/>
      <c r="J14" s="138"/>
      <c r="K14" s="82"/>
      <c r="L14" s="82"/>
      <c r="M14" s="82"/>
      <c r="N14" s="132"/>
      <c r="O14" s="399"/>
      <c r="P14" s="407"/>
      <c r="Q14" s="174"/>
      <c r="R14" s="412"/>
      <c r="S14" s="160"/>
      <c r="T14" s="170"/>
    </row>
    <row r="15" spans="1:63" ht="19.2" customHeight="1" x14ac:dyDescent="0.2">
      <c r="B15" s="225">
        <v>1</v>
      </c>
      <c r="C15" s="375" t="s">
        <v>299</v>
      </c>
      <c r="D15" s="343" t="s">
        <v>476</v>
      </c>
      <c r="E15" s="348" t="s">
        <v>300</v>
      </c>
      <c r="F15" s="345" t="s">
        <v>281</v>
      </c>
      <c r="G15" s="79" t="s">
        <v>316</v>
      </c>
      <c r="H15" s="105">
        <v>2.6</v>
      </c>
      <c r="I15" s="344" t="s">
        <v>319</v>
      </c>
      <c r="J15" s="345">
        <v>6</v>
      </c>
      <c r="K15" s="79">
        <v>40</v>
      </c>
      <c r="L15" s="79">
        <v>5</v>
      </c>
      <c r="M15" s="79">
        <v>8</v>
      </c>
      <c r="N15" s="105">
        <v>240</v>
      </c>
      <c r="O15" s="389">
        <v>273972</v>
      </c>
      <c r="P15" s="408">
        <f>IFERROR(Q15*J15,"-")</f>
        <v>0</v>
      </c>
      <c r="Q15" s="324">
        <v>0</v>
      </c>
      <c r="R15" s="413">
        <f>IFERROR(Q15/K15,"-")</f>
        <v>0</v>
      </c>
      <c r="S15" s="160"/>
      <c r="T15" s="170"/>
    </row>
    <row r="16" spans="1:63" ht="19.2" customHeight="1" x14ac:dyDescent="0.2">
      <c r="B16" s="225">
        <v>2</v>
      </c>
      <c r="C16" s="375" t="s">
        <v>299</v>
      </c>
      <c r="D16" s="343" t="s">
        <v>477</v>
      </c>
      <c r="E16" s="348" t="s">
        <v>301</v>
      </c>
      <c r="F16" s="345" t="s">
        <v>282</v>
      </c>
      <c r="G16" s="79" t="s">
        <v>316</v>
      </c>
      <c r="H16" s="105">
        <v>2.6</v>
      </c>
      <c r="I16" s="344" t="s">
        <v>319</v>
      </c>
      <c r="J16" s="345">
        <v>6</v>
      </c>
      <c r="K16" s="79">
        <v>40</v>
      </c>
      <c r="L16" s="79">
        <v>5</v>
      </c>
      <c r="M16" s="79">
        <v>8</v>
      </c>
      <c r="N16" s="105">
        <v>240</v>
      </c>
      <c r="O16" s="389">
        <v>272095</v>
      </c>
      <c r="P16" s="408">
        <f t="shared" ref="P16:P17" si="0">IFERROR(Q16*J16,"-")</f>
        <v>0</v>
      </c>
      <c r="Q16" s="324">
        <v>0</v>
      </c>
      <c r="R16" s="413">
        <f t="shared" ref="R16:R17" si="1">IFERROR(Q16/K16,"-")</f>
        <v>0</v>
      </c>
      <c r="S16" s="160"/>
      <c r="T16" s="170"/>
    </row>
    <row r="17" spans="1:63" ht="19.2" customHeight="1" x14ac:dyDescent="0.2">
      <c r="B17" s="241">
        <v>3</v>
      </c>
      <c r="C17" s="242" t="s">
        <v>299</v>
      </c>
      <c r="D17" s="384" t="s">
        <v>490</v>
      </c>
      <c r="E17" s="377" t="s">
        <v>302</v>
      </c>
      <c r="F17" s="361" t="s">
        <v>282</v>
      </c>
      <c r="G17" s="243" t="s">
        <v>316</v>
      </c>
      <c r="H17" s="244">
        <v>2.6</v>
      </c>
      <c r="I17" s="344" t="s">
        <v>319</v>
      </c>
      <c r="J17" s="245">
        <v>6</v>
      </c>
      <c r="K17" s="243">
        <v>40</v>
      </c>
      <c r="L17" s="243">
        <v>5</v>
      </c>
      <c r="M17" s="243">
        <v>8</v>
      </c>
      <c r="N17" s="244">
        <v>240</v>
      </c>
      <c r="O17" s="400">
        <v>276509</v>
      </c>
      <c r="P17" s="409">
        <f t="shared" si="0"/>
        <v>0</v>
      </c>
      <c r="Q17" s="378">
        <v>0</v>
      </c>
      <c r="R17" s="414">
        <f t="shared" si="1"/>
        <v>0</v>
      </c>
      <c r="S17" s="160"/>
      <c r="T17" s="170"/>
    </row>
    <row r="18" spans="1:63" s="19" customFormat="1" ht="19.2" customHeight="1" x14ac:dyDescent="0.2">
      <c r="A18" s="151"/>
      <c r="B18" s="228">
        <v>4</v>
      </c>
      <c r="C18" s="69" t="s">
        <v>299</v>
      </c>
      <c r="D18" s="318" t="s">
        <v>478</v>
      </c>
      <c r="E18" s="319" t="s">
        <v>303</v>
      </c>
      <c r="F18" s="320" t="s">
        <v>282</v>
      </c>
      <c r="G18" s="69" t="s">
        <v>316</v>
      </c>
      <c r="H18" s="107">
        <v>2.6</v>
      </c>
      <c r="I18" s="321" t="s">
        <v>320</v>
      </c>
      <c r="J18" s="322">
        <v>2</v>
      </c>
      <c r="K18" s="69">
        <v>120</v>
      </c>
      <c r="L18" s="69">
        <v>10</v>
      </c>
      <c r="M18" s="69">
        <v>12</v>
      </c>
      <c r="N18" s="107">
        <v>240</v>
      </c>
      <c r="O18" s="389">
        <v>277397</v>
      </c>
      <c r="P18" s="408">
        <f t="shared" ref="P18:P19" si="2">IFERROR(Q18*J18,"-")</f>
        <v>0</v>
      </c>
      <c r="Q18" s="324">
        <v>0</v>
      </c>
      <c r="R18" s="413">
        <f t="shared" ref="R18:R19" si="3">IFERROR(Q18/K18,"-")</f>
        <v>0</v>
      </c>
      <c r="S18" s="151"/>
      <c r="T18" s="170"/>
    </row>
    <row r="19" spans="1:63" s="19" customFormat="1" ht="19.2" customHeight="1" x14ac:dyDescent="0.2">
      <c r="A19" s="151"/>
      <c r="B19" s="228">
        <v>5</v>
      </c>
      <c r="C19" s="69" t="s">
        <v>299</v>
      </c>
      <c r="D19" s="318" t="s">
        <v>479</v>
      </c>
      <c r="E19" s="319" t="s">
        <v>304</v>
      </c>
      <c r="F19" s="320" t="s">
        <v>282</v>
      </c>
      <c r="G19" s="69" t="s">
        <v>316</v>
      </c>
      <c r="H19" s="107">
        <v>2.6</v>
      </c>
      <c r="I19" s="321" t="s">
        <v>320</v>
      </c>
      <c r="J19" s="322">
        <v>2</v>
      </c>
      <c r="K19" s="69">
        <v>120</v>
      </c>
      <c r="L19" s="69">
        <v>10</v>
      </c>
      <c r="M19" s="69">
        <v>12</v>
      </c>
      <c r="N19" s="107">
        <v>240</v>
      </c>
      <c r="O19" s="389">
        <v>255800</v>
      </c>
      <c r="P19" s="408">
        <f t="shared" si="2"/>
        <v>0</v>
      </c>
      <c r="Q19" s="324">
        <v>0</v>
      </c>
      <c r="R19" s="413">
        <f t="shared" si="3"/>
        <v>0</v>
      </c>
      <c r="S19" s="151"/>
      <c r="T19" s="170"/>
    </row>
    <row r="20" spans="1:63" s="19" customFormat="1" ht="19.2" customHeight="1" x14ac:dyDescent="0.2">
      <c r="A20" s="151"/>
      <c r="B20" s="342">
        <v>6</v>
      </c>
      <c r="C20" s="79" t="s">
        <v>299</v>
      </c>
      <c r="D20" s="343" t="s">
        <v>480</v>
      </c>
      <c r="E20" s="319" t="s">
        <v>305</v>
      </c>
      <c r="F20" s="320" t="s">
        <v>282</v>
      </c>
      <c r="G20" s="79" t="s">
        <v>317</v>
      </c>
      <c r="H20" s="105">
        <v>8</v>
      </c>
      <c r="I20" s="321" t="s">
        <v>321</v>
      </c>
      <c r="J20" s="345">
        <v>1</v>
      </c>
      <c r="K20" s="79">
        <v>69</v>
      </c>
      <c r="L20" s="79">
        <v>9</v>
      </c>
      <c r="M20" s="79">
        <v>8</v>
      </c>
      <c r="N20" s="105">
        <v>69</v>
      </c>
      <c r="O20" s="389">
        <v>279729</v>
      </c>
      <c r="P20" s="408">
        <f t="shared" ref="P20:P21" si="4">IFERROR(Q20*J20,"-")</f>
        <v>0</v>
      </c>
      <c r="Q20" s="324">
        <v>0</v>
      </c>
      <c r="R20" s="413">
        <f t="shared" ref="R20:R21" si="5">IFERROR(Q20/K20,"-")</f>
        <v>0</v>
      </c>
      <c r="S20" s="151"/>
      <c r="T20" s="170"/>
    </row>
    <row r="21" spans="1:63" s="19" customFormat="1" ht="19.2" customHeight="1" thickBot="1" x14ac:dyDescent="0.25">
      <c r="A21" s="151"/>
      <c r="B21" s="342">
        <v>7</v>
      </c>
      <c r="C21" s="79" t="s">
        <v>299</v>
      </c>
      <c r="D21" s="343" t="s">
        <v>481</v>
      </c>
      <c r="E21" s="319" t="s">
        <v>306</v>
      </c>
      <c r="F21" s="320" t="s">
        <v>282</v>
      </c>
      <c r="G21" s="79" t="s">
        <v>316</v>
      </c>
      <c r="H21" s="105">
        <v>2.6</v>
      </c>
      <c r="I21" s="321" t="s">
        <v>322</v>
      </c>
      <c r="J21" s="345">
        <v>3</v>
      </c>
      <c r="K21" s="79">
        <v>69</v>
      </c>
      <c r="L21" s="79">
        <v>9</v>
      </c>
      <c r="M21" s="79">
        <v>8</v>
      </c>
      <c r="N21" s="105">
        <v>207</v>
      </c>
      <c r="O21" s="389">
        <v>252079</v>
      </c>
      <c r="P21" s="408">
        <f t="shared" si="4"/>
        <v>0</v>
      </c>
      <c r="Q21" s="324">
        <v>0</v>
      </c>
      <c r="R21" s="413">
        <f t="shared" si="5"/>
        <v>0</v>
      </c>
      <c r="S21" s="151"/>
      <c r="T21" s="170"/>
    </row>
    <row r="22" spans="1:63" s="19" customFormat="1" ht="19.2" customHeight="1" x14ac:dyDescent="0.2">
      <c r="A22" s="151"/>
      <c r="B22" s="80"/>
      <c r="C22" s="81" t="s">
        <v>0</v>
      </c>
      <c r="D22" s="81" t="s">
        <v>296</v>
      </c>
      <c r="E22" s="200"/>
      <c r="F22" s="153"/>
      <c r="G22" s="310" t="s">
        <v>0</v>
      </c>
      <c r="H22" s="311"/>
      <c r="I22" s="312" t="s">
        <v>0</v>
      </c>
      <c r="J22" s="313" t="s">
        <v>0</v>
      </c>
      <c r="K22" s="310" t="s">
        <v>0</v>
      </c>
      <c r="L22" s="310" t="s">
        <v>0</v>
      </c>
      <c r="M22" s="310" t="s">
        <v>0</v>
      </c>
      <c r="N22" s="311"/>
      <c r="O22" s="387"/>
      <c r="P22" s="410"/>
      <c r="Q22" s="315"/>
      <c r="R22" s="415"/>
      <c r="S22" s="171"/>
      <c r="T22" s="172"/>
      <c r="U22" s="35"/>
      <c r="V22" s="35"/>
      <c r="W22" s="35"/>
      <c r="X22" s="35"/>
      <c r="Y22" s="35"/>
      <c r="Z22" s="35"/>
      <c r="AA22" s="35"/>
      <c r="AB22" s="35"/>
      <c r="AC22" s="35"/>
      <c r="AO22" s="35"/>
      <c r="AP22" s="35"/>
      <c r="AQ22" s="35"/>
      <c r="AR22" s="35"/>
      <c r="AS22" s="35"/>
      <c r="AT22" s="35"/>
      <c r="AU22" s="35"/>
    </row>
    <row r="23" spans="1:63" s="19" customFormat="1" ht="19.2" customHeight="1" x14ac:dyDescent="0.2">
      <c r="A23" s="151"/>
      <c r="B23" s="342">
        <v>8</v>
      </c>
      <c r="C23" s="79" t="s">
        <v>299</v>
      </c>
      <c r="D23" s="343" t="s">
        <v>482</v>
      </c>
      <c r="E23" s="319" t="s">
        <v>307</v>
      </c>
      <c r="F23" s="320" t="s">
        <v>282</v>
      </c>
      <c r="G23" s="79">
        <v>1.5</v>
      </c>
      <c r="H23" s="105">
        <v>1.5</v>
      </c>
      <c r="I23" s="344" t="s">
        <v>323</v>
      </c>
      <c r="J23" s="345">
        <v>12</v>
      </c>
      <c r="K23" s="79">
        <v>36</v>
      </c>
      <c r="L23" s="79">
        <v>4</v>
      </c>
      <c r="M23" s="79">
        <v>9</v>
      </c>
      <c r="N23" s="105">
        <v>432</v>
      </c>
      <c r="O23" s="389">
        <v>5901625003078</v>
      </c>
      <c r="P23" s="402">
        <f>Q23*J23*H23</f>
        <v>0</v>
      </c>
      <c r="Q23" s="324">
        <v>0</v>
      </c>
      <c r="R23" s="413">
        <f t="shared" ref="R23:R27" si="6">IFERROR(Q23/K23,"-")</f>
        <v>0</v>
      </c>
      <c r="S23" s="151"/>
      <c r="T23" s="170"/>
    </row>
    <row r="24" spans="1:63" s="19" customFormat="1" ht="19.2" customHeight="1" x14ac:dyDescent="0.2">
      <c r="A24" s="151"/>
      <c r="B24" s="342">
        <v>9</v>
      </c>
      <c r="C24" s="79" t="s">
        <v>299</v>
      </c>
      <c r="D24" s="343" t="s">
        <v>483</v>
      </c>
      <c r="E24" s="348" t="s">
        <v>308</v>
      </c>
      <c r="F24" s="345" t="s">
        <v>282</v>
      </c>
      <c r="G24" s="79">
        <v>2</v>
      </c>
      <c r="H24" s="105">
        <v>1</v>
      </c>
      <c r="I24" s="344" t="s">
        <v>324</v>
      </c>
      <c r="J24" s="345">
        <v>5</v>
      </c>
      <c r="K24" s="79">
        <v>56</v>
      </c>
      <c r="L24" s="79">
        <v>7</v>
      </c>
      <c r="M24" s="79">
        <v>8</v>
      </c>
      <c r="N24" s="105">
        <v>280</v>
      </c>
      <c r="O24" s="389">
        <v>5901625003115</v>
      </c>
      <c r="P24" s="401">
        <f>Q24*J24*H24</f>
        <v>0</v>
      </c>
      <c r="Q24" s="324">
        <v>0</v>
      </c>
      <c r="R24" s="413">
        <f t="shared" si="6"/>
        <v>0</v>
      </c>
      <c r="S24" s="151"/>
      <c r="T24" s="170"/>
    </row>
    <row r="25" spans="1:63" s="19" customFormat="1" ht="19.2" customHeight="1" x14ac:dyDescent="0.2">
      <c r="A25" s="151"/>
      <c r="B25" s="342">
        <v>10</v>
      </c>
      <c r="C25" s="69" t="s">
        <v>299</v>
      </c>
      <c r="D25" s="318" t="s">
        <v>484</v>
      </c>
      <c r="E25" s="351" t="s">
        <v>309</v>
      </c>
      <c r="F25" s="322" t="s">
        <v>282</v>
      </c>
      <c r="G25" s="69">
        <v>1.5</v>
      </c>
      <c r="H25" s="107">
        <v>1.5</v>
      </c>
      <c r="I25" s="344" t="s">
        <v>323</v>
      </c>
      <c r="J25" s="345">
        <v>12</v>
      </c>
      <c r="K25" s="69">
        <v>36</v>
      </c>
      <c r="L25" s="69">
        <v>4</v>
      </c>
      <c r="M25" s="69">
        <v>9</v>
      </c>
      <c r="N25" s="107">
        <v>432</v>
      </c>
      <c r="O25" s="389">
        <v>5901625003245</v>
      </c>
      <c r="P25" s="402">
        <f>Q25*J25*H25</f>
        <v>0</v>
      </c>
      <c r="Q25" s="324">
        <v>0</v>
      </c>
      <c r="R25" s="413">
        <f t="shared" si="6"/>
        <v>0</v>
      </c>
      <c r="S25" s="151"/>
      <c r="T25" s="170"/>
    </row>
    <row r="26" spans="1:63" ht="19.2" customHeight="1" x14ac:dyDescent="0.2">
      <c r="B26" s="342">
        <v>11</v>
      </c>
      <c r="C26" s="69" t="s">
        <v>299</v>
      </c>
      <c r="D26" s="318" t="s">
        <v>485</v>
      </c>
      <c r="E26" s="351" t="s">
        <v>310</v>
      </c>
      <c r="F26" s="322" t="s">
        <v>282</v>
      </c>
      <c r="G26" s="69">
        <v>2</v>
      </c>
      <c r="H26" s="107">
        <v>1</v>
      </c>
      <c r="I26" s="344" t="s">
        <v>324</v>
      </c>
      <c r="J26" s="345">
        <v>5</v>
      </c>
      <c r="K26" s="69">
        <v>56</v>
      </c>
      <c r="L26" s="69">
        <v>7</v>
      </c>
      <c r="M26" s="69">
        <v>8</v>
      </c>
      <c r="N26" s="107">
        <v>280</v>
      </c>
      <c r="O26" s="389">
        <v>5901625003252</v>
      </c>
      <c r="P26" s="401">
        <f>Q26*J26*H26</f>
        <v>0</v>
      </c>
      <c r="Q26" s="324">
        <v>0</v>
      </c>
      <c r="R26" s="413">
        <f t="shared" si="6"/>
        <v>0</v>
      </c>
      <c r="S26" s="151"/>
      <c r="T26" s="170"/>
    </row>
    <row r="27" spans="1:63" ht="19.2" customHeight="1" thickBot="1" x14ac:dyDescent="0.25">
      <c r="B27" s="342">
        <v>12</v>
      </c>
      <c r="C27" s="69" t="s">
        <v>299</v>
      </c>
      <c r="D27" s="318" t="s">
        <v>486</v>
      </c>
      <c r="E27" s="351" t="s">
        <v>311</v>
      </c>
      <c r="F27" s="322" t="s">
        <v>283</v>
      </c>
      <c r="G27" s="69" t="s">
        <v>318</v>
      </c>
      <c r="H27" s="107">
        <v>1.6</v>
      </c>
      <c r="I27" s="321" t="s">
        <v>320</v>
      </c>
      <c r="J27" s="345">
        <v>2</v>
      </c>
      <c r="K27" s="69">
        <v>147</v>
      </c>
      <c r="L27" s="69">
        <v>21</v>
      </c>
      <c r="M27" s="69">
        <v>7</v>
      </c>
      <c r="N27" s="107">
        <v>294</v>
      </c>
      <c r="O27" s="389">
        <v>293989</v>
      </c>
      <c r="P27" s="402">
        <f>Q27*J27*H27</f>
        <v>0</v>
      </c>
      <c r="Q27" s="324">
        <v>0</v>
      </c>
      <c r="R27" s="413">
        <f t="shared" si="6"/>
        <v>0</v>
      </c>
      <c r="S27" s="151"/>
      <c r="T27" s="170"/>
    </row>
    <row r="28" spans="1:63" ht="19.2" customHeight="1" x14ac:dyDescent="0.2">
      <c r="B28" s="80"/>
      <c r="C28" s="81"/>
      <c r="D28" s="81" t="s">
        <v>297</v>
      </c>
      <c r="E28" s="200"/>
      <c r="F28" s="153"/>
      <c r="G28" s="310"/>
      <c r="H28" s="311"/>
      <c r="I28" s="312" t="s">
        <v>0</v>
      </c>
      <c r="J28" s="313"/>
      <c r="K28" s="310"/>
      <c r="L28" s="310"/>
      <c r="M28" s="310"/>
      <c r="N28" s="311"/>
      <c r="O28" s="387"/>
      <c r="P28" s="411"/>
      <c r="Q28" s="315"/>
      <c r="R28" s="415"/>
      <c r="S28" s="151"/>
      <c r="T28" s="170"/>
    </row>
    <row r="29" spans="1:63" ht="19.2" customHeight="1" x14ac:dyDescent="0.2">
      <c r="B29" s="228">
        <v>13</v>
      </c>
      <c r="C29" s="69" t="s">
        <v>299</v>
      </c>
      <c r="D29" s="318" t="s">
        <v>487</v>
      </c>
      <c r="E29" s="319" t="s">
        <v>312</v>
      </c>
      <c r="F29" s="320" t="s">
        <v>283</v>
      </c>
      <c r="G29" s="379">
        <v>0.3</v>
      </c>
      <c r="H29" s="107"/>
      <c r="I29" s="321" t="s">
        <v>274</v>
      </c>
      <c r="J29" s="322">
        <v>16</v>
      </c>
      <c r="K29" s="69">
        <v>120</v>
      </c>
      <c r="L29" s="69">
        <v>12</v>
      </c>
      <c r="M29" s="69">
        <v>10</v>
      </c>
      <c r="N29" s="107">
        <v>1920</v>
      </c>
      <c r="O29" s="389">
        <v>5901625003900</v>
      </c>
      <c r="P29" s="401">
        <f>IFERROR(Q29*J29,"-")</f>
        <v>0</v>
      </c>
      <c r="Q29" s="324">
        <v>0</v>
      </c>
      <c r="R29" s="413">
        <f t="shared" ref="R29:R33" si="7">IFERROR(Q29/K29,"-")</f>
        <v>0</v>
      </c>
      <c r="S29" s="151"/>
      <c r="T29" s="170"/>
    </row>
    <row r="30" spans="1:63" ht="19.2" customHeight="1" x14ac:dyDescent="0.2">
      <c r="B30" s="225">
        <v>14</v>
      </c>
      <c r="C30" s="69" t="s">
        <v>299</v>
      </c>
      <c r="D30" s="318" t="s">
        <v>488</v>
      </c>
      <c r="E30" s="319" t="s">
        <v>313</v>
      </c>
      <c r="F30" s="320" t="s">
        <v>283</v>
      </c>
      <c r="G30" s="379">
        <v>0.3</v>
      </c>
      <c r="H30" s="107"/>
      <c r="I30" s="321" t="s">
        <v>272</v>
      </c>
      <c r="J30" s="322">
        <v>14</v>
      </c>
      <c r="K30" s="69">
        <v>80</v>
      </c>
      <c r="L30" s="69">
        <v>8</v>
      </c>
      <c r="M30" s="69">
        <v>10</v>
      </c>
      <c r="N30" s="107">
        <v>1120</v>
      </c>
      <c r="O30" s="389">
        <v>5901625004679</v>
      </c>
      <c r="P30" s="401">
        <f t="shared" ref="P30:P32" si="8">IFERROR(Q30*J30,"-")</f>
        <v>0</v>
      </c>
      <c r="Q30" s="324">
        <v>0</v>
      </c>
      <c r="R30" s="413">
        <f t="shared" si="7"/>
        <v>0</v>
      </c>
      <c r="S30" s="151"/>
      <c r="T30" s="170"/>
    </row>
    <row r="31" spans="1:63" s="6" customFormat="1" ht="19.2" customHeight="1" x14ac:dyDescent="0.2">
      <c r="A31" s="154"/>
      <c r="B31" s="228">
        <v>15</v>
      </c>
      <c r="C31" s="69" t="s">
        <v>299</v>
      </c>
      <c r="D31" s="318" t="s">
        <v>489</v>
      </c>
      <c r="E31" s="351" t="s">
        <v>314</v>
      </c>
      <c r="F31" s="322" t="s">
        <v>283</v>
      </c>
      <c r="G31" s="69">
        <v>0.22500000000000001</v>
      </c>
      <c r="H31" s="107"/>
      <c r="I31" s="321" t="s">
        <v>273</v>
      </c>
      <c r="J31" s="322">
        <v>20</v>
      </c>
      <c r="K31" s="69">
        <v>80</v>
      </c>
      <c r="L31" s="69">
        <v>8</v>
      </c>
      <c r="M31" s="69">
        <v>10</v>
      </c>
      <c r="N31" s="107">
        <v>1600</v>
      </c>
      <c r="O31" s="389">
        <v>5901625004792</v>
      </c>
      <c r="P31" s="401">
        <f t="shared" si="8"/>
        <v>0</v>
      </c>
      <c r="Q31" s="324">
        <v>0</v>
      </c>
      <c r="R31" s="413">
        <f t="shared" si="7"/>
        <v>0</v>
      </c>
      <c r="S31" s="154"/>
      <c r="T31" s="173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</row>
    <row r="32" spans="1:63" ht="19.2" customHeight="1" x14ac:dyDescent="0.2">
      <c r="B32" s="225">
        <v>16</v>
      </c>
      <c r="C32" s="69" t="s">
        <v>299</v>
      </c>
      <c r="D32" s="318" t="s">
        <v>298</v>
      </c>
      <c r="E32" s="319" t="s">
        <v>315</v>
      </c>
      <c r="F32" s="320" t="s">
        <v>283</v>
      </c>
      <c r="G32" s="379">
        <v>0.24</v>
      </c>
      <c r="H32" s="107"/>
      <c r="I32" s="321" t="s">
        <v>272</v>
      </c>
      <c r="J32" s="322">
        <v>14</v>
      </c>
      <c r="K32" s="69">
        <v>120</v>
      </c>
      <c r="L32" s="69">
        <v>12</v>
      </c>
      <c r="M32" s="69">
        <v>10</v>
      </c>
      <c r="N32" s="107">
        <v>1680</v>
      </c>
      <c r="O32" s="389">
        <v>5901625003771</v>
      </c>
      <c r="P32" s="401">
        <f t="shared" si="8"/>
        <v>0</v>
      </c>
      <c r="Q32" s="324">
        <v>0</v>
      </c>
      <c r="R32" s="413">
        <f t="shared" si="7"/>
        <v>0</v>
      </c>
      <c r="S32" s="151"/>
      <c r="T32" s="170"/>
    </row>
    <row r="33" spans="1:63" s="6" customFormat="1" ht="19.2" customHeight="1" thickBot="1" x14ac:dyDescent="0.25">
      <c r="A33" s="154"/>
      <c r="B33" s="98">
        <v>17</v>
      </c>
      <c r="C33" s="71" t="s">
        <v>299</v>
      </c>
      <c r="D33" s="357" t="s">
        <v>298</v>
      </c>
      <c r="E33" s="380" t="s">
        <v>461</v>
      </c>
      <c r="F33" s="262" t="s">
        <v>459</v>
      </c>
      <c r="G33" s="381">
        <v>0.25</v>
      </c>
      <c r="H33" s="109">
        <v>0.25</v>
      </c>
      <c r="I33" s="382" t="s">
        <v>460</v>
      </c>
      <c r="J33" s="263">
        <v>36</v>
      </c>
      <c r="K33" s="71">
        <v>54</v>
      </c>
      <c r="L33" s="71">
        <v>6</v>
      </c>
      <c r="M33" s="71">
        <v>9</v>
      </c>
      <c r="N33" s="109">
        <v>1944</v>
      </c>
      <c r="O33" s="397">
        <v>272098</v>
      </c>
      <c r="P33" s="403">
        <f t="shared" ref="P33" si="9">Q33*J33*H33</f>
        <v>0</v>
      </c>
      <c r="Q33" s="386">
        <v>0</v>
      </c>
      <c r="R33" s="416">
        <f t="shared" si="7"/>
        <v>0</v>
      </c>
      <c r="S33" s="154"/>
      <c r="T33" s="173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</row>
    <row r="34" spans="1:63" x14ac:dyDescent="0.2">
      <c r="B34" s="156"/>
      <c r="C34" s="156"/>
      <c r="D34" s="157"/>
      <c r="E34" s="157"/>
      <c r="F34" s="154"/>
      <c r="G34" s="158"/>
      <c r="H34" s="158"/>
      <c r="I34" s="158"/>
      <c r="J34" s="158"/>
      <c r="K34" s="158"/>
      <c r="L34" s="158"/>
      <c r="M34" s="158"/>
      <c r="N34" s="159"/>
      <c r="O34" s="159"/>
      <c r="P34" s="159"/>
      <c r="Q34" s="160"/>
      <c r="R34" s="151"/>
      <c r="S34" s="151"/>
      <c r="T34" s="151"/>
    </row>
    <row r="39" spans="1:63" s="6" customFormat="1" x14ac:dyDescent="0.2">
      <c r="A39" s="154"/>
      <c r="B39" s="161"/>
      <c r="C39" s="161"/>
      <c r="D39" s="154"/>
      <c r="E39" s="154"/>
      <c r="F39" s="162"/>
      <c r="G39" s="162"/>
      <c r="H39" s="162"/>
      <c r="I39" s="162"/>
      <c r="J39" s="162"/>
      <c r="K39" s="162"/>
      <c r="L39" s="162"/>
      <c r="M39" s="162"/>
      <c r="N39" s="163"/>
      <c r="O39" s="163"/>
      <c r="P39" s="163"/>
      <c r="Q39" s="164"/>
      <c r="R39" s="164"/>
      <c r="S39" s="16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</row>
    <row r="57" spans="1:63" s="6" customFormat="1" x14ac:dyDescent="0.2">
      <c r="A57" s="154"/>
      <c r="B57" s="161"/>
      <c r="C57" s="161"/>
      <c r="D57" s="154"/>
      <c r="E57" s="154"/>
      <c r="F57" s="162"/>
      <c r="G57" s="162"/>
      <c r="H57" s="162"/>
      <c r="I57" s="162"/>
      <c r="J57" s="162"/>
      <c r="K57" s="162"/>
      <c r="L57" s="162"/>
      <c r="M57" s="162"/>
      <c r="N57" s="163"/>
      <c r="O57" s="163"/>
      <c r="P57" s="163"/>
      <c r="Q57" s="164"/>
      <c r="R57" s="164"/>
      <c r="S57" s="16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</row>
    <row r="61" spans="1:63" x14ac:dyDescent="0.2">
      <c r="B61" s="154"/>
      <c r="C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</row>
    <row r="68" spans="1:63" x14ac:dyDescent="0.2">
      <c r="B68" s="154"/>
      <c r="C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</row>
    <row r="72" spans="1:63" x14ac:dyDescent="0.2">
      <c r="B72" s="154"/>
      <c r="C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</row>
    <row r="73" spans="1:63" x14ac:dyDescent="0.2">
      <c r="B73" s="154"/>
      <c r="C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</row>
    <row r="74" spans="1:63" x14ac:dyDescent="0.2">
      <c r="B74" s="154"/>
      <c r="C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</row>
    <row r="75" spans="1:63" x14ac:dyDescent="0.2">
      <c r="B75" s="154"/>
      <c r="C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</row>
    <row r="78" spans="1:63" x14ac:dyDescent="0.2">
      <c r="B78" s="154"/>
      <c r="C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</row>
    <row r="80" spans="1:63" s="6" customFormat="1" x14ac:dyDescent="0.2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64"/>
      <c r="R80" s="164"/>
      <c r="S80" s="16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</row>
    <row r="84" spans="1:63" s="6" customFormat="1" x14ac:dyDescent="0.2">
      <c r="A84" s="154"/>
      <c r="B84" s="161"/>
      <c r="C84" s="161"/>
      <c r="D84" s="154"/>
      <c r="E84" s="154"/>
      <c r="F84" s="162"/>
      <c r="G84" s="162"/>
      <c r="H84" s="162"/>
      <c r="I84" s="162"/>
      <c r="J84" s="162"/>
      <c r="K84" s="162"/>
      <c r="L84" s="162"/>
      <c r="M84" s="162"/>
      <c r="N84" s="163"/>
      <c r="O84" s="163"/>
      <c r="P84" s="163"/>
      <c r="Q84" s="164"/>
      <c r="R84" s="164"/>
      <c r="S84" s="16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</row>
    <row r="93" spans="1:63" s="6" customFormat="1" x14ac:dyDescent="0.2">
      <c r="A93" s="154"/>
      <c r="B93" s="161"/>
      <c r="C93" s="161"/>
      <c r="D93" s="154"/>
      <c r="E93" s="154"/>
      <c r="F93" s="162"/>
      <c r="G93" s="162"/>
      <c r="H93" s="162"/>
      <c r="I93" s="162"/>
      <c r="J93" s="162"/>
      <c r="K93" s="162"/>
      <c r="L93" s="162"/>
      <c r="M93" s="162"/>
      <c r="N93" s="163"/>
      <c r="O93" s="163"/>
      <c r="P93" s="163"/>
      <c r="Q93" s="164"/>
      <c r="R93" s="164"/>
      <c r="S93" s="16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</row>
    <row r="97" spans="2:16" x14ac:dyDescent="0.2">
      <c r="B97" s="154"/>
      <c r="C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</row>
    <row r="116" spans="1:63" s="162" customFormat="1" x14ac:dyDescent="0.2">
      <c r="A116" s="151"/>
      <c r="B116" s="151"/>
      <c r="C116" s="573"/>
      <c r="D116" s="573"/>
      <c r="E116" s="573"/>
      <c r="F116" s="573"/>
      <c r="G116" s="573"/>
      <c r="H116" s="240"/>
      <c r="N116" s="163"/>
      <c r="O116" s="163"/>
      <c r="P116" s="163"/>
      <c r="Q116" s="164"/>
      <c r="R116" s="164"/>
      <c r="S116" s="15"/>
      <c r="T116" s="4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</row>
    <row r="117" spans="1:63" s="162" customFormat="1" x14ac:dyDescent="0.2">
      <c r="A117" s="151"/>
      <c r="B117" s="161"/>
      <c r="C117" s="161"/>
      <c r="D117" s="151"/>
      <c r="E117" s="151"/>
      <c r="N117" s="163"/>
      <c r="O117" s="163"/>
      <c r="P117" s="163"/>
      <c r="Q117" s="164"/>
      <c r="R117" s="164"/>
      <c r="S117" s="15"/>
      <c r="T117" s="4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</row>
    <row r="118" spans="1:63" s="162" customFormat="1" ht="12" x14ac:dyDescent="0.25">
      <c r="A118" s="151"/>
      <c r="B118" s="161"/>
      <c r="C118" s="161"/>
      <c r="D118" s="166"/>
      <c r="E118" s="166"/>
      <c r="N118" s="163"/>
      <c r="O118" s="163"/>
      <c r="P118" s="163"/>
      <c r="Q118" s="164"/>
      <c r="R118" s="164"/>
      <c r="S118" s="15"/>
      <c r="T118" s="4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</row>
    <row r="119" spans="1:63" s="162" customFormat="1" x14ac:dyDescent="0.2">
      <c r="A119" s="151"/>
      <c r="B119" s="161"/>
      <c r="C119" s="161"/>
      <c r="D119" s="167"/>
      <c r="E119" s="167"/>
      <c r="N119" s="163"/>
      <c r="O119" s="163"/>
      <c r="P119" s="163"/>
      <c r="Q119" s="164"/>
      <c r="R119" s="164"/>
      <c r="S119" s="15"/>
      <c r="T119" s="4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</row>
    <row r="120" spans="1:63" ht="13.8" x14ac:dyDescent="0.3">
      <c r="D120" s="141"/>
      <c r="E120" s="141"/>
    </row>
    <row r="125" spans="1:63" s="6" customFormat="1" x14ac:dyDescent="0.2">
      <c r="A125" s="154"/>
      <c r="B125" s="161"/>
      <c r="C125" s="161"/>
      <c r="D125" s="154"/>
      <c r="E125" s="154"/>
      <c r="F125" s="162"/>
      <c r="G125" s="162"/>
      <c r="H125" s="162"/>
      <c r="I125" s="162"/>
      <c r="J125" s="162"/>
      <c r="K125" s="162"/>
      <c r="L125" s="162"/>
      <c r="M125" s="162"/>
      <c r="N125" s="163"/>
      <c r="O125" s="163"/>
      <c r="P125" s="163"/>
      <c r="Q125" s="164"/>
      <c r="R125" s="164"/>
      <c r="S125" s="16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</row>
  </sheetData>
  <sheetProtection password="B9AE" sheet="1" objects="1" scenarios="1"/>
  <mergeCells count="30">
    <mergeCell ref="C116:G116"/>
    <mergeCell ref="M12:M13"/>
    <mergeCell ref="N12:N13"/>
    <mergeCell ref="P12:P13"/>
    <mergeCell ref="Q12:Q13"/>
    <mergeCell ref="F12:F13"/>
    <mergeCell ref="B12:B13"/>
    <mergeCell ref="C12:C13"/>
    <mergeCell ref="D12:D13"/>
    <mergeCell ref="E12:E13"/>
    <mergeCell ref="R12:R13"/>
    <mergeCell ref="G12:G13"/>
    <mergeCell ref="H12:H13"/>
    <mergeCell ref="I12:I13"/>
    <mergeCell ref="J12:J13"/>
    <mergeCell ref="K12:K13"/>
    <mergeCell ref="L12:L13"/>
    <mergeCell ref="O12:O13"/>
    <mergeCell ref="O11:R11"/>
    <mergeCell ref="O2:P3"/>
    <mergeCell ref="O6:P6"/>
    <mergeCell ref="B4:C4"/>
    <mergeCell ref="B1:Q1"/>
    <mergeCell ref="Q2:R3"/>
    <mergeCell ref="B6:C6"/>
    <mergeCell ref="Q6:R6"/>
    <mergeCell ref="B7:C7"/>
    <mergeCell ref="Q7:Q8"/>
    <mergeCell ref="B8:C8"/>
    <mergeCell ref="B11:D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F280"/>
  <sheetViews>
    <sheetView showGridLines="0" showRowColHeaders="0" tabSelected="1" zoomScale="80" zoomScaleNormal="80" workbookViewId="0">
      <pane xSplit="4" ySplit="15" topLeftCell="E34" activePane="bottomRight" state="frozen"/>
      <selection activeCell="R8" sqref="R8"/>
      <selection pane="topRight" activeCell="R8" sqref="R8"/>
      <selection pane="bottomLeft" activeCell="R8" sqref="R8"/>
      <selection pane="bottomRight" activeCell="N39" sqref="N39"/>
    </sheetView>
  </sheetViews>
  <sheetFormatPr defaultColWidth="11.33203125" defaultRowHeight="13.8" x14ac:dyDescent="0.3"/>
  <cols>
    <col min="1" max="1" width="1.5546875" style="7" customWidth="1"/>
    <col min="2" max="2" width="5.33203125" style="1" bestFit="1" customWidth="1"/>
    <col min="3" max="3" width="12.109375" style="1" customWidth="1"/>
    <col min="4" max="4" width="58.5546875" style="28" customWidth="1"/>
    <col min="5" max="5" width="34.6640625" style="199" hidden="1" customWidth="1"/>
    <col min="6" max="6" width="38.5546875" style="520" hidden="1" customWidth="1"/>
    <col min="7" max="7" width="11.33203125" style="8" customWidth="1"/>
    <col min="8" max="8" width="15" style="3" customWidth="1"/>
    <col min="9" max="9" width="11.88671875" style="8" hidden="1" customWidth="1"/>
    <col min="10" max="10" width="8.33203125" style="8" hidden="1" customWidth="1"/>
    <col min="11" max="13" width="11.33203125" style="8" hidden="1" customWidth="1"/>
    <col min="14" max="14" width="17" style="3" customWidth="1"/>
    <col min="15" max="15" width="13.44140625" style="24" customWidth="1"/>
    <col min="16" max="16" width="14" style="23" customWidth="1"/>
    <col min="17" max="17" width="17.88671875" style="10" customWidth="1"/>
    <col min="18" max="28" width="11.33203125" style="33"/>
    <col min="29" max="47" width="11.33203125" style="10"/>
    <col min="48" max="16384" width="11.33203125" style="7"/>
  </cols>
  <sheetData>
    <row r="1" spans="2:447" ht="7.5" customHeight="1" thickBot="1" x14ac:dyDescent="0.35"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49"/>
    </row>
    <row r="2" spans="2:447" ht="39.6" customHeight="1" x14ac:dyDescent="0.35">
      <c r="B2" s="442"/>
      <c r="C2" s="437"/>
      <c r="D2" s="248" t="s">
        <v>94</v>
      </c>
      <c r="E2" s="177"/>
      <c r="F2" s="514"/>
      <c r="G2" s="20"/>
      <c r="H2" s="20"/>
      <c r="I2" s="506"/>
      <c r="J2" s="506"/>
      <c r="K2" s="506"/>
      <c r="L2" s="506"/>
      <c r="M2" s="506"/>
      <c r="N2" s="600" t="s">
        <v>266</v>
      </c>
      <c r="O2" s="601"/>
      <c r="P2" s="606"/>
      <c r="Q2" s="607"/>
      <c r="R2" s="49"/>
    </row>
    <row r="3" spans="2:447" ht="30.6" customHeight="1" thickBot="1" x14ac:dyDescent="0.4">
      <c r="B3" s="443"/>
      <c r="C3" s="306"/>
      <c r="D3" s="249" t="s">
        <v>117</v>
      </c>
      <c r="E3" s="177"/>
      <c r="F3" s="514"/>
      <c r="G3" s="20"/>
      <c r="H3" s="20"/>
      <c r="I3" s="506"/>
      <c r="J3" s="506"/>
      <c r="K3" s="506"/>
      <c r="L3" s="506"/>
      <c r="M3" s="506"/>
      <c r="N3" s="602"/>
      <c r="O3" s="603"/>
      <c r="P3" s="608"/>
      <c r="Q3" s="609"/>
      <c r="R3" s="49"/>
    </row>
    <row r="4" spans="2:447" ht="20.25" customHeight="1" thickBot="1" x14ac:dyDescent="0.4">
      <c r="B4" s="612" t="s">
        <v>244</v>
      </c>
      <c r="C4" s="613"/>
      <c r="D4" s="257">
        <f ca="1">TODAY()</f>
        <v>44915</v>
      </c>
      <c r="E4" s="177"/>
      <c r="F4" s="514"/>
      <c r="G4" s="20"/>
      <c r="H4" s="20"/>
      <c r="I4" s="506"/>
      <c r="J4" s="506"/>
      <c r="K4" s="506"/>
      <c r="L4" s="506"/>
      <c r="M4" s="506"/>
      <c r="N4" s="20"/>
      <c r="O4" s="50"/>
      <c r="P4" s="50"/>
      <c r="Q4" s="50"/>
      <c r="R4" s="49"/>
      <c r="T4" s="31"/>
      <c r="U4" s="31"/>
      <c r="V4" s="31"/>
    </row>
    <row r="5" spans="2:447" ht="4.5" customHeight="1" thickBot="1" x14ac:dyDescent="0.4">
      <c r="B5" s="3"/>
      <c r="C5" s="3"/>
      <c r="D5" s="224"/>
      <c r="E5" s="177"/>
      <c r="F5" s="514"/>
      <c r="G5" s="20"/>
      <c r="H5" s="20"/>
      <c r="I5" s="506"/>
      <c r="J5" s="506"/>
      <c r="K5" s="506"/>
      <c r="L5" s="506"/>
      <c r="M5" s="506"/>
      <c r="N5" s="20"/>
      <c r="O5" s="7"/>
      <c r="P5" s="7"/>
      <c r="Q5" s="7"/>
      <c r="R5" s="49"/>
      <c r="T5" s="31"/>
      <c r="U5" s="31"/>
      <c r="V5" s="31"/>
    </row>
    <row r="6" spans="2:447" ht="30.6" customHeight="1" thickBot="1" x14ac:dyDescent="0.4">
      <c r="B6" s="614" t="s">
        <v>246</v>
      </c>
      <c r="C6" s="615"/>
      <c r="D6" s="73"/>
      <c r="E6" s="177"/>
      <c r="F6" s="514"/>
      <c r="G6" s="7"/>
      <c r="H6" s="20"/>
      <c r="I6" s="506"/>
      <c r="J6" s="506"/>
      <c r="K6" s="506"/>
      <c r="L6" s="506"/>
      <c r="M6" s="506"/>
      <c r="N6" s="604" t="s">
        <v>248</v>
      </c>
      <c r="O6" s="605"/>
      <c r="P6" s="558">
        <f ca="1">IF(I8="piątek",D4+3,IF(I8="czwartek",D4+4,D4+2))</f>
        <v>44917</v>
      </c>
      <c r="Q6" s="560"/>
      <c r="R6" s="49"/>
      <c r="T6" s="31"/>
      <c r="U6" s="31"/>
      <c r="V6" s="31"/>
    </row>
    <row r="7" spans="2:447" ht="34.200000000000003" customHeight="1" thickBot="1" x14ac:dyDescent="0.4">
      <c r="B7" s="616" t="s">
        <v>247</v>
      </c>
      <c r="C7" s="617"/>
      <c r="D7" s="72"/>
      <c r="E7" s="177"/>
      <c r="F7" s="514"/>
      <c r="G7" s="20"/>
      <c r="H7" s="20"/>
      <c r="I7" s="506"/>
      <c r="J7" s="506"/>
      <c r="K7" s="506"/>
      <c r="L7" s="506"/>
      <c r="M7" s="506"/>
      <c r="N7" s="20"/>
      <c r="O7" s="22"/>
      <c r="P7" s="585" t="s">
        <v>474</v>
      </c>
      <c r="Q7" s="49"/>
      <c r="R7" s="49"/>
    </row>
    <row r="8" spans="2:447" ht="27.75" customHeight="1" thickBot="1" x14ac:dyDescent="0.4">
      <c r="B8" s="618" t="s">
        <v>267</v>
      </c>
      <c r="C8" s="619"/>
      <c r="D8" s="29"/>
      <c r="E8" s="177"/>
      <c r="F8" s="514"/>
      <c r="G8" s="20"/>
      <c r="H8" s="250"/>
      <c r="I8" s="507" t="str">
        <f ca="1">TEXT(D4, "dddd")</f>
        <v>wtorek</v>
      </c>
      <c r="J8" s="506"/>
      <c r="K8" s="506"/>
      <c r="L8" s="506"/>
      <c r="M8" s="506"/>
      <c r="N8" s="20"/>
      <c r="O8" s="22"/>
      <c r="P8" s="585"/>
      <c r="Q8" s="49"/>
      <c r="R8" s="49"/>
    </row>
    <row r="9" spans="2:447" ht="5.25" customHeight="1" x14ac:dyDescent="0.35">
      <c r="B9" s="438"/>
      <c r="C9" s="438"/>
      <c r="D9" s="30"/>
      <c r="E9" s="177"/>
      <c r="F9" s="514"/>
      <c r="G9" s="20"/>
      <c r="H9" s="20"/>
      <c r="I9" s="506"/>
      <c r="J9" s="506"/>
      <c r="K9" s="506"/>
      <c r="L9" s="506"/>
      <c r="M9" s="506"/>
      <c r="N9" s="20"/>
      <c r="O9" s="527"/>
      <c r="P9" s="527"/>
      <c r="Q9" s="527"/>
      <c r="R9" s="49"/>
    </row>
    <row r="10" spans="2:447" ht="12.75" customHeight="1" x14ac:dyDescent="0.35">
      <c r="B10" s="438"/>
      <c r="C10" s="438"/>
      <c r="D10" s="30"/>
      <c r="E10" s="177"/>
      <c r="F10" s="514"/>
      <c r="G10" s="20"/>
      <c r="H10" s="20"/>
      <c r="I10" s="506"/>
      <c r="J10" s="506"/>
      <c r="K10" s="506"/>
      <c r="L10" s="506"/>
      <c r="M10" s="506"/>
      <c r="N10" s="20"/>
      <c r="O10" s="22"/>
      <c r="P10" s="48"/>
      <c r="Q10" s="49"/>
      <c r="R10" s="49"/>
    </row>
    <row r="11" spans="2:447" ht="4.5" customHeight="1" x14ac:dyDescent="0.35">
      <c r="B11" s="438"/>
      <c r="C11" s="438"/>
      <c r="D11" s="30"/>
      <c r="E11" s="177"/>
      <c r="F11" s="514"/>
      <c r="G11" s="20"/>
      <c r="H11" s="20"/>
      <c r="I11" s="506"/>
      <c r="J11" s="506"/>
      <c r="K11" s="506"/>
      <c r="L11" s="506"/>
      <c r="M11" s="506"/>
      <c r="N11" s="20"/>
      <c r="O11" s="22"/>
      <c r="P11" s="48"/>
      <c r="Q11" s="49"/>
      <c r="R11" s="49"/>
    </row>
    <row r="12" spans="2:447" ht="4.5" customHeight="1" thickBot="1" x14ac:dyDescent="0.4">
      <c r="B12" s="438"/>
      <c r="C12" s="438"/>
      <c r="D12" s="30"/>
      <c r="E12" s="177"/>
      <c r="F12" s="514"/>
      <c r="G12" s="20"/>
      <c r="H12" s="20"/>
      <c r="I12" s="506"/>
      <c r="J12" s="506"/>
      <c r="K12" s="506"/>
      <c r="L12" s="506"/>
      <c r="M12" s="506"/>
      <c r="N12" s="20"/>
      <c r="O12" s="22"/>
      <c r="P12" s="48"/>
      <c r="Q12" s="49"/>
      <c r="R12" s="49"/>
    </row>
    <row r="13" spans="2:447" ht="16.8" customHeight="1" thickBot="1" x14ac:dyDescent="0.4">
      <c r="B13" s="438"/>
      <c r="C13" s="438"/>
      <c r="D13" s="30"/>
      <c r="E13" s="177"/>
      <c r="F13" s="514"/>
      <c r="G13" s="20"/>
      <c r="H13" s="450" t="s">
        <v>258</v>
      </c>
      <c r="I13" s="506"/>
      <c r="J13" s="506"/>
      <c r="K13" s="506"/>
      <c r="L13" s="506"/>
      <c r="N13" s="610" t="s">
        <v>245</v>
      </c>
      <c r="O13" s="598"/>
      <c r="P13" s="598"/>
      <c r="Q13" s="611"/>
      <c r="R13" s="49"/>
    </row>
    <row r="14" spans="2:447" s="3" customFormat="1" ht="16.8" customHeight="1" thickTop="1" x14ac:dyDescent="0.3">
      <c r="B14" s="546" t="s">
        <v>118</v>
      </c>
      <c r="C14" s="548" t="s">
        <v>119</v>
      </c>
      <c r="D14" s="571" t="s">
        <v>120</v>
      </c>
      <c r="E14" s="528" t="s">
        <v>241</v>
      </c>
      <c r="F14" s="528" t="s">
        <v>242</v>
      </c>
      <c r="G14" s="523" t="s">
        <v>121</v>
      </c>
      <c r="H14" s="550" t="s">
        <v>263</v>
      </c>
      <c r="I14" s="540" t="s">
        <v>257</v>
      </c>
      <c r="J14" s="622" t="s">
        <v>259</v>
      </c>
      <c r="K14" s="622" t="s">
        <v>260</v>
      </c>
      <c r="L14" s="622" t="s">
        <v>261</v>
      </c>
      <c r="M14" s="624" t="s">
        <v>262</v>
      </c>
      <c r="N14" s="537" t="s">
        <v>472</v>
      </c>
      <c r="O14" s="626" t="s">
        <v>251</v>
      </c>
      <c r="P14" s="628" t="s">
        <v>264</v>
      </c>
      <c r="Q14" s="620" t="s">
        <v>249</v>
      </c>
      <c r="R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</row>
    <row r="15" spans="2:447" s="3" customFormat="1" ht="16.8" customHeight="1" thickBot="1" x14ac:dyDescent="0.35">
      <c r="B15" s="547"/>
      <c r="C15" s="549"/>
      <c r="D15" s="572"/>
      <c r="E15" s="529"/>
      <c r="F15" s="529"/>
      <c r="G15" s="524"/>
      <c r="H15" s="551"/>
      <c r="I15" s="541"/>
      <c r="J15" s="623"/>
      <c r="K15" s="623"/>
      <c r="L15" s="623"/>
      <c r="M15" s="625"/>
      <c r="N15" s="538"/>
      <c r="O15" s="627"/>
      <c r="P15" s="526"/>
      <c r="Q15" s="621"/>
      <c r="R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2:447" s="4" customFormat="1" ht="18.600000000000001" customHeight="1" x14ac:dyDescent="0.3">
      <c r="B16" s="417"/>
      <c r="C16" s="439"/>
      <c r="D16" s="420" t="s">
        <v>397</v>
      </c>
      <c r="E16" s="421"/>
      <c r="F16" s="181"/>
      <c r="G16" s="422"/>
      <c r="H16" s="423"/>
      <c r="I16" s="113"/>
      <c r="J16" s="84"/>
      <c r="K16" s="84"/>
      <c r="L16" s="84"/>
      <c r="M16" s="102"/>
      <c r="N16" s="451"/>
      <c r="O16" s="289"/>
      <c r="P16" s="124"/>
      <c r="Q16" s="499"/>
      <c r="R16" s="5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</row>
    <row r="17" spans="1:448" s="4" customFormat="1" ht="18.600000000000001" customHeight="1" thickBot="1" x14ac:dyDescent="0.35">
      <c r="B17" s="225">
        <v>1</v>
      </c>
      <c r="C17" s="375" t="s">
        <v>492</v>
      </c>
      <c r="D17" s="430" t="s">
        <v>491</v>
      </c>
      <c r="E17" s="521">
        <v>30200020</v>
      </c>
      <c r="F17" s="515" t="s">
        <v>462</v>
      </c>
      <c r="G17" s="105" t="s">
        <v>330</v>
      </c>
      <c r="H17" s="424" t="s">
        <v>463</v>
      </c>
      <c r="I17" s="117">
        <v>40</v>
      </c>
      <c r="J17" s="25">
        <v>84</v>
      </c>
      <c r="K17" s="25">
        <v>7</v>
      </c>
      <c r="L17" s="25">
        <v>12</v>
      </c>
      <c r="M17" s="77">
        <f t="shared" ref="M17" si="0">I17*J17</f>
        <v>3360</v>
      </c>
      <c r="N17" s="452">
        <v>5904951005884</v>
      </c>
      <c r="O17" s="460">
        <f t="shared" ref="O17:O29" si="1">IFERROR(P17*I17,"-")</f>
        <v>0</v>
      </c>
      <c r="P17" s="324">
        <v>0</v>
      </c>
      <c r="Q17" s="500">
        <f>IFERROR(P17/J17,"-")</f>
        <v>0</v>
      </c>
      <c r="R17" s="5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448" s="4" customFormat="1" ht="18.600000000000001" customHeight="1" x14ac:dyDescent="0.3">
      <c r="B18" s="417"/>
      <c r="C18" s="439" t="s">
        <v>0</v>
      </c>
      <c r="D18" s="420" t="s">
        <v>369</v>
      </c>
      <c r="E18" s="180"/>
      <c r="F18" s="181"/>
      <c r="G18" s="102"/>
      <c r="H18" s="423" t="s">
        <v>0</v>
      </c>
      <c r="I18" s="113" t="s">
        <v>0</v>
      </c>
      <c r="J18" s="84" t="s">
        <v>0</v>
      </c>
      <c r="K18" s="84" t="s">
        <v>0</v>
      </c>
      <c r="L18" s="84" t="s">
        <v>0</v>
      </c>
      <c r="M18" s="102" t="s">
        <v>0</v>
      </c>
      <c r="N18" s="453" t="s">
        <v>0</v>
      </c>
      <c r="O18" s="289" t="s">
        <v>0</v>
      </c>
      <c r="P18" s="124" t="s">
        <v>0</v>
      </c>
      <c r="Q18" s="499" t="s">
        <v>0</v>
      </c>
      <c r="R18" s="5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  <c r="IW18" s="52"/>
      <c r="IX18" s="52"/>
      <c r="IY18" s="52"/>
      <c r="IZ18" s="52"/>
      <c r="JA18" s="52"/>
      <c r="JB18" s="52"/>
      <c r="JC18" s="52"/>
      <c r="JD18" s="52"/>
      <c r="JE18" s="52"/>
      <c r="JF18" s="52"/>
      <c r="JG18" s="52"/>
      <c r="JH18" s="52"/>
      <c r="JI18" s="52"/>
      <c r="JJ18" s="52"/>
      <c r="JK18" s="52"/>
      <c r="JL18" s="52"/>
      <c r="JM18" s="52"/>
      <c r="JN18" s="52"/>
      <c r="JO18" s="52"/>
      <c r="JP18" s="52"/>
      <c r="JQ18" s="52"/>
      <c r="JR18" s="52"/>
      <c r="JS18" s="52"/>
      <c r="JT18" s="52"/>
      <c r="JU18" s="52"/>
      <c r="JV18" s="52"/>
      <c r="JW18" s="52"/>
      <c r="JX18" s="52"/>
      <c r="JY18" s="52"/>
      <c r="JZ18" s="52"/>
      <c r="KA18" s="52"/>
      <c r="KB18" s="52"/>
      <c r="KC18" s="52"/>
      <c r="KD18" s="52"/>
      <c r="KE18" s="52"/>
      <c r="KF18" s="52"/>
      <c r="KG18" s="52"/>
      <c r="KH18" s="52"/>
      <c r="KI18" s="52"/>
      <c r="KJ18" s="52"/>
      <c r="KK18" s="52"/>
      <c r="KL18" s="52"/>
      <c r="KM18" s="52"/>
      <c r="KN18" s="52"/>
      <c r="KO18" s="52"/>
      <c r="KP18" s="52"/>
      <c r="KQ18" s="52"/>
      <c r="KR18" s="52"/>
      <c r="KS18" s="52"/>
      <c r="KT18" s="52"/>
      <c r="KU18" s="52"/>
      <c r="KV18" s="52"/>
      <c r="KW18" s="52"/>
      <c r="KX18" s="52"/>
      <c r="KY18" s="52"/>
      <c r="KZ18" s="52"/>
      <c r="LA18" s="52"/>
      <c r="LB18" s="52"/>
      <c r="LC18" s="52"/>
      <c r="LD18" s="52"/>
      <c r="LE18" s="52"/>
      <c r="LF18" s="52"/>
      <c r="LG18" s="52"/>
      <c r="LH18" s="52"/>
      <c r="LI18" s="52"/>
      <c r="LJ18" s="52"/>
      <c r="LK18" s="52"/>
      <c r="LL18" s="52"/>
      <c r="LM18" s="52"/>
      <c r="LN18" s="52"/>
      <c r="LO18" s="52"/>
      <c r="LP18" s="52"/>
      <c r="LQ18" s="52"/>
      <c r="LR18" s="52"/>
      <c r="LS18" s="52"/>
      <c r="LT18" s="52"/>
      <c r="LU18" s="52"/>
      <c r="LV18" s="52"/>
      <c r="LW18" s="52"/>
      <c r="LX18" s="52"/>
      <c r="LY18" s="52"/>
      <c r="LZ18" s="52"/>
      <c r="MA18" s="52"/>
      <c r="MB18" s="52"/>
      <c r="MC18" s="52"/>
      <c r="MD18" s="52"/>
      <c r="ME18" s="52"/>
      <c r="MF18" s="52"/>
      <c r="MG18" s="52"/>
      <c r="MH18" s="52"/>
      <c r="MI18" s="52"/>
      <c r="MJ18" s="52"/>
      <c r="MK18" s="52"/>
      <c r="ML18" s="52"/>
      <c r="MM18" s="52"/>
      <c r="MN18" s="52"/>
      <c r="MO18" s="52"/>
      <c r="MP18" s="52"/>
      <c r="MQ18" s="52"/>
      <c r="MR18" s="52"/>
      <c r="MS18" s="52"/>
      <c r="MT18" s="52"/>
      <c r="MU18" s="52"/>
      <c r="MV18" s="52"/>
      <c r="MW18" s="52"/>
      <c r="MX18" s="52"/>
      <c r="MY18" s="52"/>
      <c r="MZ18" s="52"/>
      <c r="NA18" s="52"/>
      <c r="NB18" s="52"/>
      <c r="NC18" s="52"/>
      <c r="ND18" s="52"/>
      <c r="NE18" s="52"/>
      <c r="NF18" s="52"/>
      <c r="NG18" s="52"/>
      <c r="NH18" s="52"/>
      <c r="NI18" s="52"/>
      <c r="NJ18" s="52"/>
      <c r="NK18" s="52"/>
      <c r="NL18" s="52"/>
      <c r="NM18" s="52"/>
      <c r="NN18" s="52"/>
      <c r="NO18" s="52"/>
      <c r="NP18" s="52"/>
      <c r="NQ18" s="52"/>
      <c r="NR18" s="52"/>
      <c r="NS18" s="52"/>
      <c r="NT18" s="52"/>
      <c r="NU18" s="52"/>
      <c r="NV18" s="52"/>
      <c r="NW18" s="52"/>
      <c r="NX18" s="52"/>
      <c r="NY18" s="52"/>
      <c r="NZ18" s="52"/>
      <c r="OA18" s="52"/>
      <c r="OB18" s="52"/>
      <c r="OC18" s="52"/>
      <c r="OD18" s="52"/>
      <c r="OE18" s="52"/>
      <c r="OF18" s="52"/>
      <c r="OG18" s="52"/>
      <c r="OH18" s="52"/>
      <c r="OI18" s="52"/>
      <c r="OJ18" s="52"/>
      <c r="OK18" s="52"/>
      <c r="OL18" s="52"/>
      <c r="OM18" s="52"/>
      <c r="ON18" s="52"/>
      <c r="OO18" s="52"/>
      <c r="OP18" s="52"/>
      <c r="OQ18" s="52"/>
      <c r="OR18" s="52"/>
      <c r="OS18" s="52"/>
      <c r="OT18" s="52"/>
      <c r="OU18" s="52"/>
      <c r="OV18" s="52"/>
      <c r="OW18" s="52"/>
      <c r="OX18" s="52"/>
      <c r="OY18" s="52"/>
      <c r="OZ18" s="52"/>
      <c r="PA18" s="52"/>
      <c r="PB18" s="52"/>
      <c r="PC18" s="52"/>
      <c r="PD18" s="52"/>
      <c r="PE18" s="52"/>
      <c r="PF18" s="52"/>
      <c r="PG18" s="52"/>
      <c r="PH18" s="52"/>
      <c r="PI18" s="52"/>
      <c r="PJ18" s="52"/>
      <c r="PK18" s="52"/>
      <c r="PL18" s="52"/>
      <c r="PM18" s="52"/>
      <c r="PN18" s="52"/>
      <c r="PO18" s="52"/>
      <c r="PP18" s="52"/>
      <c r="PQ18" s="52"/>
      <c r="PR18" s="52"/>
      <c r="PS18" s="52"/>
      <c r="PT18" s="52"/>
      <c r="PU18" s="52"/>
      <c r="PV18" s="52"/>
      <c r="PW18" s="52"/>
      <c r="PX18" s="52"/>
      <c r="PY18" s="52"/>
      <c r="PZ18" s="52"/>
      <c r="QA18" s="52"/>
      <c r="QB18" s="52"/>
      <c r="QC18" s="52"/>
      <c r="QD18" s="52"/>
      <c r="QE18" s="52"/>
    </row>
    <row r="19" spans="1:448" s="4" customFormat="1" ht="18.600000000000001" customHeight="1" x14ac:dyDescent="0.3">
      <c r="B19" s="225">
        <v>2</v>
      </c>
      <c r="C19" s="375" t="s">
        <v>492</v>
      </c>
      <c r="D19" s="430" t="s">
        <v>370</v>
      </c>
      <c r="E19" s="521">
        <v>30200002</v>
      </c>
      <c r="F19" s="515" t="s">
        <v>367</v>
      </c>
      <c r="G19" s="105" t="s">
        <v>331</v>
      </c>
      <c r="H19" s="424" t="s">
        <v>465</v>
      </c>
      <c r="I19" s="117">
        <v>20</v>
      </c>
      <c r="J19" s="25">
        <v>70</v>
      </c>
      <c r="K19" s="25">
        <v>8</v>
      </c>
      <c r="L19" s="25" t="s">
        <v>332</v>
      </c>
      <c r="M19" s="77">
        <f t="shared" ref="M19:M21" si="2">I19*J19</f>
        <v>1400</v>
      </c>
      <c r="N19" s="452">
        <v>5904951000353</v>
      </c>
      <c r="O19" s="460">
        <f t="shared" si="1"/>
        <v>0</v>
      </c>
      <c r="P19" s="324">
        <v>0</v>
      </c>
      <c r="Q19" s="500">
        <f>IFERROR(P19/J19,"-")</f>
        <v>0</v>
      </c>
      <c r="R19" s="5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48" s="4" customFormat="1" ht="18.600000000000001" customHeight="1" x14ac:dyDescent="0.3">
      <c r="B20" s="225">
        <v>3</v>
      </c>
      <c r="C20" s="375" t="s">
        <v>492</v>
      </c>
      <c r="D20" s="430" t="s">
        <v>471</v>
      </c>
      <c r="E20" s="521">
        <v>30200076</v>
      </c>
      <c r="F20" s="515" t="s">
        <v>367</v>
      </c>
      <c r="G20" s="105" t="s">
        <v>330</v>
      </c>
      <c r="H20" s="424" t="s">
        <v>466</v>
      </c>
      <c r="I20" s="117">
        <v>30</v>
      </c>
      <c r="J20" s="25">
        <v>100</v>
      </c>
      <c r="K20" s="25">
        <v>11</v>
      </c>
      <c r="L20" s="25" t="s">
        <v>333</v>
      </c>
      <c r="M20" s="77">
        <f t="shared" si="2"/>
        <v>3000</v>
      </c>
      <c r="N20" s="452">
        <v>5904951000322</v>
      </c>
      <c r="O20" s="460">
        <f t="shared" si="1"/>
        <v>0</v>
      </c>
      <c r="P20" s="324">
        <v>0</v>
      </c>
      <c r="Q20" s="500">
        <f>IFERROR(P20/J20,"-")</f>
        <v>0</v>
      </c>
      <c r="R20" s="5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1:448" s="4" customFormat="1" ht="18.600000000000001" customHeight="1" thickBot="1" x14ac:dyDescent="0.35">
      <c r="B21" s="225">
        <v>4</v>
      </c>
      <c r="C21" s="375" t="s">
        <v>492</v>
      </c>
      <c r="D21" s="430" t="s">
        <v>371</v>
      </c>
      <c r="E21" s="521">
        <v>30200034</v>
      </c>
      <c r="F21" s="515" t="s">
        <v>367</v>
      </c>
      <c r="G21" s="105" t="s">
        <v>330</v>
      </c>
      <c r="H21" s="424" t="s">
        <v>466</v>
      </c>
      <c r="I21" s="117">
        <v>30</v>
      </c>
      <c r="J21" s="25">
        <v>100</v>
      </c>
      <c r="K21" s="25">
        <v>11</v>
      </c>
      <c r="L21" s="25" t="s">
        <v>333</v>
      </c>
      <c r="M21" s="77">
        <f t="shared" si="2"/>
        <v>3000</v>
      </c>
      <c r="N21" s="452">
        <v>5904951002524</v>
      </c>
      <c r="O21" s="460">
        <f t="shared" si="1"/>
        <v>0</v>
      </c>
      <c r="P21" s="324">
        <v>0</v>
      </c>
      <c r="Q21" s="500">
        <f>IFERROR(P21/J21,"-")</f>
        <v>0</v>
      </c>
      <c r="R21" s="5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  <row r="22" spans="1:448" s="4" customFormat="1" ht="18.600000000000001" customHeight="1" x14ac:dyDescent="0.3">
      <c r="B22" s="417"/>
      <c r="C22" s="439" t="s">
        <v>0</v>
      </c>
      <c r="D22" s="420" t="s">
        <v>372</v>
      </c>
      <c r="E22" s="180"/>
      <c r="F22" s="181"/>
      <c r="G22" s="102"/>
      <c r="H22" s="423" t="s">
        <v>0</v>
      </c>
      <c r="I22" s="113" t="s">
        <v>0</v>
      </c>
      <c r="J22" s="84" t="s">
        <v>0</v>
      </c>
      <c r="K22" s="84" t="s">
        <v>0</v>
      </c>
      <c r="L22" s="84" t="s">
        <v>0</v>
      </c>
      <c r="M22" s="102" t="s">
        <v>0</v>
      </c>
      <c r="N22" s="453" t="s">
        <v>0</v>
      </c>
      <c r="O22" s="289" t="s">
        <v>0</v>
      </c>
      <c r="P22" s="124" t="s">
        <v>0</v>
      </c>
      <c r="Q22" s="499" t="s">
        <v>0</v>
      </c>
      <c r="R22" s="5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B22" s="52"/>
      <c r="JC22" s="52"/>
      <c r="JD22" s="52"/>
      <c r="JE22" s="52"/>
      <c r="JF22" s="52"/>
      <c r="JG22" s="52"/>
      <c r="JH22" s="52"/>
      <c r="JI22" s="52"/>
      <c r="JJ22" s="52"/>
      <c r="JK22" s="52"/>
      <c r="JL22" s="52"/>
      <c r="JM22" s="52"/>
      <c r="JN22" s="52"/>
      <c r="JO22" s="52"/>
      <c r="JP22" s="52"/>
      <c r="JQ22" s="52"/>
      <c r="JR22" s="52"/>
      <c r="JS22" s="52"/>
      <c r="JT22" s="52"/>
      <c r="JU22" s="52"/>
      <c r="JV22" s="52"/>
      <c r="JW22" s="52"/>
      <c r="JX22" s="52"/>
      <c r="JY22" s="52"/>
      <c r="JZ22" s="52"/>
      <c r="KA22" s="52"/>
      <c r="KB22" s="52"/>
      <c r="KC22" s="52"/>
      <c r="KD22" s="52"/>
      <c r="KE22" s="52"/>
      <c r="KF22" s="52"/>
      <c r="KG22" s="52"/>
      <c r="KH22" s="52"/>
      <c r="KI22" s="52"/>
      <c r="KJ22" s="52"/>
      <c r="KK22" s="52"/>
      <c r="KL22" s="52"/>
      <c r="KM22" s="52"/>
      <c r="KN22" s="52"/>
      <c r="KO22" s="52"/>
      <c r="KP22" s="52"/>
      <c r="KQ22" s="52"/>
      <c r="KR22" s="52"/>
      <c r="KS22" s="52"/>
      <c r="KT22" s="52"/>
      <c r="KU22" s="52"/>
      <c r="KV22" s="52"/>
      <c r="KW22" s="52"/>
      <c r="KX22" s="52"/>
      <c r="KY22" s="52"/>
      <c r="KZ22" s="52"/>
      <c r="LA22" s="52"/>
      <c r="LB22" s="52"/>
      <c r="LC22" s="52"/>
      <c r="LD22" s="52"/>
      <c r="LE22" s="52"/>
      <c r="LF22" s="52"/>
      <c r="LG22" s="52"/>
      <c r="LH22" s="52"/>
      <c r="LI22" s="52"/>
      <c r="LJ22" s="52"/>
      <c r="LK22" s="52"/>
      <c r="LL22" s="52"/>
      <c r="LM22" s="52"/>
      <c r="LN22" s="52"/>
      <c r="LO22" s="52"/>
      <c r="LP22" s="52"/>
      <c r="LQ22" s="52"/>
      <c r="LR22" s="52"/>
      <c r="LS22" s="52"/>
      <c r="LT22" s="52"/>
      <c r="LU22" s="52"/>
      <c r="LV22" s="52"/>
      <c r="LW22" s="52"/>
      <c r="LX22" s="52"/>
      <c r="LY22" s="52"/>
      <c r="LZ22" s="52"/>
      <c r="MA22" s="52"/>
      <c r="MB22" s="52"/>
      <c r="MC22" s="52"/>
      <c r="MD22" s="52"/>
      <c r="ME22" s="52"/>
      <c r="MF22" s="52"/>
      <c r="MG22" s="52"/>
      <c r="MH22" s="52"/>
      <c r="MI22" s="52"/>
      <c r="MJ22" s="52"/>
      <c r="MK22" s="52"/>
      <c r="ML22" s="52"/>
      <c r="MM22" s="52"/>
      <c r="MN22" s="52"/>
      <c r="MO22" s="52"/>
      <c r="MP22" s="52"/>
      <c r="MQ22" s="52"/>
      <c r="MR22" s="52"/>
      <c r="MS22" s="52"/>
      <c r="MT22" s="52"/>
      <c r="MU22" s="52"/>
      <c r="MV22" s="52"/>
      <c r="MW22" s="52"/>
      <c r="MX22" s="52"/>
      <c r="MY22" s="52"/>
      <c r="MZ22" s="52"/>
      <c r="NA22" s="52"/>
      <c r="NB22" s="52"/>
      <c r="NC22" s="52"/>
      <c r="ND22" s="52"/>
      <c r="NE22" s="52"/>
      <c r="NF22" s="52"/>
      <c r="NG22" s="52"/>
      <c r="NH22" s="52"/>
      <c r="NI22" s="52"/>
      <c r="NJ22" s="52"/>
      <c r="NK22" s="52"/>
      <c r="NL22" s="52"/>
      <c r="NM22" s="52"/>
      <c r="NN22" s="52"/>
      <c r="NO22" s="52"/>
      <c r="NP22" s="52"/>
      <c r="NQ22" s="52"/>
      <c r="NR22" s="52"/>
      <c r="NS22" s="52"/>
      <c r="NT22" s="52"/>
      <c r="NU22" s="52"/>
      <c r="NV22" s="52"/>
      <c r="NW22" s="52"/>
      <c r="NX22" s="52"/>
      <c r="NY22" s="52"/>
      <c r="NZ22" s="52"/>
      <c r="OA22" s="52"/>
      <c r="OB22" s="52"/>
      <c r="OC22" s="52"/>
      <c r="OD22" s="52"/>
      <c r="OE22" s="52"/>
      <c r="OF22" s="52"/>
      <c r="OG22" s="52"/>
      <c r="OH22" s="52"/>
      <c r="OI22" s="52"/>
      <c r="OJ22" s="52"/>
      <c r="OK22" s="52"/>
      <c r="OL22" s="52"/>
      <c r="OM22" s="52"/>
      <c r="ON22" s="52"/>
      <c r="OO22" s="52"/>
      <c r="OP22" s="52"/>
      <c r="OQ22" s="52"/>
      <c r="OR22" s="52"/>
      <c r="OS22" s="52"/>
      <c r="OT22" s="52"/>
      <c r="OU22" s="52"/>
      <c r="OV22" s="52"/>
      <c r="OW22" s="52"/>
      <c r="OX22" s="52"/>
      <c r="OY22" s="52"/>
      <c r="OZ22" s="52"/>
      <c r="PA22" s="52"/>
      <c r="PB22" s="52"/>
      <c r="PC22" s="52"/>
      <c r="PD22" s="52"/>
      <c r="PE22" s="52"/>
      <c r="PF22" s="52"/>
      <c r="PG22" s="52"/>
      <c r="PH22" s="52"/>
      <c r="PI22" s="52"/>
      <c r="PJ22" s="52"/>
      <c r="PK22" s="52"/>
      <c r="PL22" s="52"/>
      <c r="PM22" s="52"/>
      <c r="PN22" s="52"/>
      <c r="PO22" s="52"/>
      <c r="PP22" s="52"/>
      <c r="PQ22" s="52"/>
      <c r="PR22" s="52"/>
      <c r="PS22" s="52"/>
      <c r="PT22" s="52"/>
      <c r="PU22" s="52"/>
      <c r="PV22" s="52"/>
      <c r="PW22" s="52"/>
      <c r="PX22" s="52"/>
      <c r="PY22" s="52"/>
      <c r="PZ22" s="52"/>
      <c r="QA22" s="52"/>
      <c r="QB22" s="52"/>
      <c r="QC22" s="52"/>
      <c r="QD22" s="52"/>
      <c r="QE22" s="52"/>
    </row>
    <row r="23" spans="1:448" s="4" customFormat="1" ht="18.600000000000001" customHeight="1" x14ac:dyDescent="0.3">
      <c r="B23" s="228">
        <v>5</v>
      </c>
      <c r="C23" s="375" t="s">
        <v>492</v>
      </c>
      <c r="D23" s="430" t="s">
        <v>493</v>
      </c>
      <c r="E23" s="521">
        <v>30200030</v>
      </c>
      <c r="F23" s="515" t="s">
        <v>367</v>
      </c>
      <c r="G23" s="107" t="s">
        <v>334</v>
      </c>
      <c r="H23" s="424" t="s">
        <v>464</v>
      </c>
      <c r="I23" s="117">
        <v>24</v>
      </c>
      <c r="J23" s="25">
        <v>90</v>
      </c>
      <c r="K23" s="25">
        <v>6</v>
      </c>
      <c r="L23" s="25">
        <v>15</v>
      </c>
      <c r="M23" s="77">
        <f>I23*J23</f>
        <v>2160</v>
      </c>
      <c r="N23" s="452">
        <v>5904951002456</v>
      </c>
      <c r="O23" s="460">
        <f t="shared" si="1"/>
        <v>0</v>
      </c>
      <c r="P23" s="324">
        <v>0</v>
      </c>
      <c r="Q23" s="500">
        <f>IFERROR(P23/J23,"-")</f>
        <v>0</v>
      </c>
      <c r="R23" s="5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  <c r="ML23" s="52"/>
      <c r="MM23" s="52"/>
      <c r="MN23" s="52"/>
      <c r="MO23" s="52"/>
      <c r="MP23" s="52"/>
      <c r="MQ23" s="52"/>
      <c r="MR23" s="52"/>
      <c r="MS23" s="52"/>
      <c r="MT23" s="52"/>
      <c r="MU23" s="52"/>
      <c r="MV23" s="52"/>
      <c r="MW23" s="52"/>
      <c r="MX23" s="52"/>
      <c r="MY23" s="52"/>
      <c r="MZ23" s="52"/>
      <c r="NA23" s="52"/>
      <c r="NB23" s="52"/>
      <c r="NC23" s="52"/>
      <c r="ND23" s="52"/>
      <c r="NE23" s="52"/>
      <c r="NF23" s="52"/>
      <c r="NG23" s="52"/>
      <c r="NH23" s="52"/>
      <c r="NI23" s="52"/>
      <c r="NJ23" s="52"/>
      <c r="NK23" s="52"/>
      <c r="NL23" s="52"/>
      <c r="NM23" s="52"/>
      <c r="NN23" s="52"/>
      <c r="NO23" s="52"/>
      <c r="NP23" s="52"/>
      <c r="NQ23" s="52"/>
      <c r="NR23" s="52"/>
      <c r="NS23" s="52"/>
      <c r="NT23" s="52"/>
      <c r="NU23" s="52"/>
      <c r="NV23" s="52"/>
      <c r="NW23" s="52"/>
      <c r="NX23" s="52"/>
      <c r="NY23" s="52"/>
      <c r="NZ23" s="52"/>
      <c r="OA23" s="52"/>
      <c r="OB23" s="52"/>
      <c r="OC23" s="52"/>
      <c r="OD23" s="52"/>
      <c r="OE23" s="52"/>
      <c r="OF23" s="52"/>
      <c r="OG23" s="52"/>
      <c r="OH23" s="52"/>
      <c r="OI23" s="52"/>
      <c r="OJ23" s="52"/>
      <c r="OK23" s="52"/>
      <c r="OL23" s="52"/>
      <c r="OM23" s="52"/>
      <c r="ON23" s="52"/>
      <c r="OO23" s="52"/>
      <c r="OP23" s="52"/>
      <c r="OQ23" s="52"/>
      <c r="OR23" s="52"/>
      <c r="OS23" s="52"/>
      <c r="OT23" s="52"/>
      <c r="OU23" s="52"/>
      <c r="OV23" s="52"/>
      <c r="OW23" s="52"/>
      <c r="OX23" s="52"/>
      <c r="OY23" s="52"/>
      <c r="OZ23" s="52"/>
      <c r="PA23" s="52"/>
      <c r="PB23" s="52"/>
      <c r="PC23" s="52"/>
      <c r="PD23" s="52"/>
      <c r="PE23" s="52"/>
      <c r="PF23" s="52"/>
      <c r="PG23" s="52"/>
      <c r="PH23" s="52"/>
      <c r="PI23" s="52"/>
      <c r="PJ23" s="52"/>
      <c r="PK23" s="52"/>
      <c r="PL23" s="52"/>
      <c r="PM23" s="52"/>
      <c r="PN23" s="52"/>
      <c r="PO23" s="52"/>
      <c r="PP23" s="52"/>
      <c r="PQ23" s="52"/>
      <c r="PR23" s="52"/>
      <c r="PS23" s="52"/>
      <c r="PT23" s="52"/>
      <c r="PU23" s="52"/>
      <c r="PV23" s="52"/>
      <c r="PW23" s="52"/>
      <c r="PX23" s="52"/>
      <c r="PY23" s="52"/>
      <c r="PZ23" s="52"/>
      <c r="QA23" s="52"/>
      <c r="QB23" s="52"/>
      <c r="QC23" s="52"/>
      <c r="QD23" s="52"/>
      <c r="QE23" s="52"/>
    </row>
    <row r="24" spans="1:448" s="4" customFormat="1" ht="18.600000000000001" customHeight="1" x14ac:dyDescent="0.3">
      <c r="B24" s="228">
        <v>6</v>
      </c>
      <c r="C24" s="375" t="s">
        <v>492</v>
      </c>
      <c r="D24" s="430" t="s">
        <v>373</v>
      </c>
      <c r="E24" s="521">
        <v>30200031</v>
      </c>
      <c r="F24" s="515" t="s">
        <v>367</v>
      </c>
      <c r="G24" s="107" t="s">
        <v>334</v>
      </c>
      <c r="H24" s="424" t="s">
        <v>464</v>
      </c>
      <c r="I24" s="117">
        <v>24</v>
      </c>
      <c r="J24" s="25">
        <v>90</v>
      </c>
      <c r="K24" s="25">
        <v>6</v>
      </c>
      <c r="L24" s="25">
        <v>15</v>
      </c>
      <c r="M24" s="77">
        <f>I24*J24</f>
        <v>2160</v>
      </c>
      <c r="N24" s="452">
        <v>5904951002432</v>
      </c>
      <c r="O24" s="460">
        <f t="shared" si="1"/>
        <v>0</v>
      </c>
      <c r="P24" s="324">
        <v>0</v>
      </c>
      <c r="Q24" s="500">
        <f>IFERROR(P24/J24,"-")</f>
        <v>0</v>
      </c>
      <c r="R24" s="5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2"/>
      <c r="IZ24" s="52"/>
      <c r="JA24" s="52"/>
      <c r="JB24" s="52"/>
      <c r="JC24" s="52"/>
      <c r="JD24" s="52"/>
      <c r="JE24" s="52"/>
      <c r="JF24" s="52"/>
      <c r="JG24" s="52"/>
      <c r="JH24" s="52"/>
      <c r="JI24" s="52"/>
      <c r="JJ24" s="52"/>
      <c r="JK24" s="52"/>
      <c r="JL24" s="52"/>
      <c r="JM24" s="52"/>
      <c r="JN24" s="52"/>
      <c r="JO24" s="52"/>
      <c r="JP24" s="52"/>
      <c r="JQ24" s="52"/>
      <c r="JR24" s="52"/>
      <c r="JS24" s="52"/>
      <c r="JT24" s="52"/>
      <c r="JU24" s="52"/>
      <c r="JV24" s="52"/>
      <c r="JW24" s="52"/>
      <c r="JX24" s="52"/>
      <c r="JY24" s="52"/>
      <c r="JZ24" s="52"/>
      <c r="KA24" s="52"/>
      <c r="KB24" s="52"/>
      <c r="KC24" s="52"/>
      <c r="KD24" s="52"/>
      <c r="KE24" s="52"/>
      <c r="KF24" s="52"/>
      <c r="KG24" s="52"/>
      <c r="KH24" s="52"/>
      <c r="KI24" s="52"/>
      <c r="KJ24" s="52"/>
      <c r="KK24" s="52"/>
      <c r="KL24" s="52"/>
      <c r="KM24" s="52"/>
      <c r="KN24" s="52"/>
      <c r="KO24" s="52"/>
      <c r="KP24" s="52"/>
      <c r="KQ24" s="52"/>
      <c r="KR24" s="52"/>
      <c r="KS24" s="52"/>
      <c r="KT24" s="52"/>
      <c r="KU24" s="52"/>
      <c r="KV24" s="52"/>
      <c r="KW24" s="52"/>
      <c r="KX24" s="52"/>
      <c r="KY24" s="52"/>
      <c r="KZ24" s="52"/>
      <c r="LA24" s="52"/>
      <c r="LB24" s="52"/>
      <c r="LC24" s="52"/>
      <c r="LD24" s="52"/>
      <c r="LE24" s="52"/>
      <c r="LF24" s="52"/>
      <c r="LG24" s="52"/>
      <c r="LH24" s="52"/>
      <c r="LI24" s="52"/>
      <c r="LJ24" s="52"/>
      <c r="LK24" s="52"/>
      <c r="LL24" s="52"/>
      <c r="LM24" s="52"/>
      <c r="LN24" s="52"/>
      <c r="LO24" s="52"/>
      <c r="LP24" s="52"/>
      <c r="LQ24" s="52"/>
      <c r="LR24" s="52"/>
      <c r="LS24" s="52"/>
      <c r="LT24" s="52"/>
      <c r="LU24" s="52"/>
      <c r="LV24" s="52"/>
      <c r="LW24" s="52"/>
      <c r="LX24" s="52"/>
      <c r="LY24" s="52"/>
      <c r="LZ24" s="52"/>
      <c r="MA24" s="52"/>
      <c r="MB24" s="52"/>
      <c r="MC24" s="52"/>
      <c r="MD24" s="52"/>
      <c r="ME24" s="52"/>
      <c r="MF24" s="52"/>
      <c r="MG24" s="52"/>
      <c r="MH24" s="52"/>
      <c r="MI24" s="52"/>
      <c r="MJ24" s="52"/>
      <c r="MK24" s="52"/>
      <c r="ML24" s="52"/>
      <c r="MM24" s="52"/>
      <c r="MN24" s="52"/>
      <c r="MO24" s="52"/>
      <c r="MP24" s="52"/>
      <c r="MQ24" s="52"/>
      <c r="MR24" s="52"/>
      <c r="MS24" s="52"/>
      <c r="MT24" s="52"/>
      <c r="MU24" s="52"/>
      <c r="MV24" s="52"/>
      <c r="MW24" s="52"/>
      <c r="MX24" s="52"/>
      <c r="MY24" s="52"/>
      <c r="MZ24" s="52"/>
      <c r="NA24" s="52"/>
      <c r="NB24" s="52"/>
      <c r="NC24" s="52"/>
      <c r="ND24" s="52"/>
      <c r="NE24" s="52"/>
      <c r="NF24" s="52"/>
      <c r="NG24" s="52"/>
      <c r="NH24" s="52"/>
      <c r="NI24" s="52"/>
      <c r="NJ24" s="52"/>
      <c r="NK24" s="52"/>
      <c r="NL24" s="52"/>
      <c r="NM24" s="52"/>
      <c r="NN24" s="52"/>
      <c r="NO24" s="52"/>
      <c r="NP24" s="52"/>
      <c r="NQ24" s="52"/>
      <c r="NR24" s="52"/>
      <c r="NS24" s="52"/>
      <c r="NT24" s="52"/>
      <c r="NU24" s="52"/>
      <c r="NV24" s="52"/>
      <c r="NW24" s="52"/>
      <c r="NX24" s="52"/>
      <c r="NY24" s="52"/>
      <c r="NZ24" s="52"/>
      <c r="OA24" s="52"/>
      <c r="OB24" s="52"/>
      <c r="OC24" s="52"/>
      <c r="OD24" s="52"/>
      <c r="OE24" s="52"/>
      <c r="OF24" s="52"/>
      <c r="OG24" s="52"/>
      <c r="OH24" s="52"/>
      <c r="OI24" s="52"/>
      <c r="OJ24" s="52"/>
      <c r="OK24" s="52"/>
      <c r="OL24" s="52"/>
      <c r="OM24" s="52"/>
      <c r="ON24" s="52"/>
      <c r="OO24" s="52"/>
      <c r="OP24" s="52"/>
      <c r="OQ24" s="52"/>
      <c r="OR24" s="52"/>
      <c r="OS24" s="52"/>
      <c r="OT24" s="52"/>
      <c r="OU24" s="52"/>
      <c r="OV24" s="52"/>
      <c r="OW24" s="52"/>
      <c r="OX24" s="52"/>
      <c r="OY24" s="52"/>
      <c r="OZ24" s="52"/>
      <c r="PA24" s="52"/>
      <c r="PB24" s="52"/>
      <c r="PC24" s="52"/>
      <c r="PD24" s="52"/>
      <c r="PE24" s="52"/>
      <c r="PF24" s="52"/>
      <c r="PG24" s="52"/>
      <c r="PH24" s="52"/>
      <c r="PI24" s="52"/>
      <c r="PJ24" s="52"/>
      <c r="PK24" s="52"/>
      <c r="PL24" s="52"/>
      <c r="PM24" s="52"/>
      <c r="PN24" s="52"/>
      <c r="PO24" s="52"/>
      <c r="PP24" s="52"/>
      <c r="PQ24" s="52"/>
      <c r="PR24" s="52"/>
      <c r="PS24" s="52"/>
      <c r="PT24" s="52"/>
      <c r="PU24" s="52"/>
      <c r="PV24" s="52"/>
      <c r="PW24" s="52"/>
      <c r="PX24" s="52"/>
      <c r="PY24" s="52"/>
      <c r="PZ24" s="52"/>
      <c r="QA24" s="52"/>
      <c r="QB24" s="52"/>
      <c r="QC24" s="52"/>
      <c r="QD24" s="52"/>
      <c r="QE24" s="52"/>
    </row>
    <row r="25" spans="1:448" s="4" customFormat="1" ht="18.600000000000001" customHeight="1" thickBot="1" x14ac:dyDescent="0.35">
      <c r="B25" s="228">
        <v>7</v>
      </c>
      <c r="C25" s="375" t="s">
        <v>492</v>
      </c>
      <c r="D25" s="430" t="s">
        <v>374</v>
      </c>
      <c r="E25" s="521">
        <v>30200036</v>
      </c>
      <c r="F25" s="515" t="s">
        <v>367</v>
      </c>
      <c r="G25" s="107" t="s">
        <v>334</v>
      </c>
      <c r="H25" s="424" t="s">
        <v>464</v>
      </c>
      <c r="I25" s="117">
        <v>24</v>
      </c>
      <c r="J25" s="25">
        <v>90</v>
      </c>
      <c r="K25" s="25">
        <v>6</v>
      </c>
      <c r="L25" s="25">
        <v>15</v>
      </c>
      <c r="M25" s="77">
        <f>I25*J25</f>
        <v>2160</v>
      </c>
      <c r="N25" s="452">
        <v>5904951002784</v>
      </c>
      <c r="O25" s="460">
        <f t="shared" si="1"/>
        <v>0</v>
      </c>
      <c r="P25" s="324">
        <v>0</v>
      </c>
      <c r="Q25" s="500">
        <f>IFERROR(P25/J25,"-")</f>
        <v>0</v>
      </c>
      <c r="R25" s="5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  <c r="IW25" s="52"/>
      <c r="IX25" s="52"/>
      <c r="IY25" s="52"/>
      <c r="IZ25" s="52"/>
      <c r="JA25" s="52"/>
      <c r="JB25" s="52"/>
      <c r="JC25" s="52"/>
      <c r="JD25" s="52"/>
      <c r="JE25" s="52"/>
      <c r="JF25" s="52"/>
      <c r="JG25" s="52"/>
      <c r="JH25" s="52"/>
      <c r="JI25" s="52"/>
      <c r="JJ25" s="52"/>
      <c r="JK25" s="52"/>
      <c r="JL25" s="52"/>
      <c r="JM25" s="52"/>
      <c r="JN25" s="52"/>
      <c r="JO25" s="52"/>
      <c r="JP25" s="52"/>
      <c r="JQ25" s="52"/>
      <c r="JR25" s="52"/>
      <c r="JS25" s="52"/>
      <c r="JT25" s="52"/>
      <c r="JU25" s="52"/>
      <c r="JV25" s="52"/>
      <c r="JW25" s="52"/>
      <c r="JX25" s="52"/>
      <c r="JY25" s="52"/>
      <c r="JZ25" s="52"/>
      <c r="KA25" s="52"/>
      <c r="KB25" s="52"/>
      <c r="KC25" s="52"/>
      <c r="KD25" s="52"/>
      <c r="KE25" s="52"/>
      <c r="KF25" s="52"/>
      <c r="KG25" s="52"/>
      <c r="KH25" s="52"/>
      <c r="KI25" s="52"/>
      <c r="KJ25" s="52"/>
      <c r="KK25" s="52"/>
      <c r="KL25" s="52"/>
      <c r="KM25" s="52"/>
      <c r="KN25" s="52"/>
      <c r="KO25" s="52"/>
      <c r="KP25" s="52"/>
      <c r="KQ25" s="52"/>
      <c r="KR25" s="52"/>
      <c r="KS25" s="52"/>
      <c r="KT25" s="52"/>
      <c r="KU25" s="52"/>
      <c r="KV25" s="52"/>
      <c r="KW25" s="52"/>
      <c r="KX25" s="52"/>
      <c r="KY25" s="52"/>
      <c r="KZ25" s="52"/>
      <c r="LA25" s="52"/>
      <c r="LB25" s="52"/>
      <c r="LC25" s="52"/>
      <c r="LD25" s="52"/>
      <c r="LE25" s="52"/>
      <c r="LF25" s="52"/>
      <c r="LG25" s="52"/>
      <c r="LH25" s="52"/>
      <c r="LI25" s="52"/>
      <c r="LJ25" s="52"/>
      <c r="LK25" s="52"/>
      <c r="LL25" s="52"/>
      <c r="LM25" s="52"/>
      <c r="LN25" s="52"/>
      <c r="LO25" s="52"/>
      <c r="LP25" s="52"/>
      <c r="LQ25" s="52"/>
      <c r="LR25" s="52"/>
      <c r="LS25" s="52"/>
      <c r="LT25" s="52"/>
      <c r="LU25" s="52"/>
      <c r="LV25" s="52"/>
      <c r="LW25" s="52"/>
      <c r="LX25" s="52"/>
      <c r="LY25" s="52"/>
      <c r="LZ25" s="52"/>
      <c r="MA25" s="52"/>
      <c r="MB25" s="52"/>
      <c r="MC25" s="52"/>
      <c r="MD25" s="52"/>
      <c r="ME25" s="52"/>
      <c r="MF25" s="52"/>
      <c r="MG25" s="52"/>
      <c r="MH25" s="52"/>
      <c r="MI25" s="52"/>
      <c r="MJ25" s="52"/>
      <c r="MK25" s="52"/>
      <c r="ML25" s="52"/>
      <c r="MM25" s="52"/>
      <c r="MN25" s="52"/>
      <c r="MO25" s="52"/>
      <c r="MP25" s="52"/>
      <c r="MQ25" s="52"/>
      <c r="MR25" s="52"/>
      <c r="MS25" s="52"/>
      <c r="MT25" s="52"/>
      <c r="MU25" s="52"/>
      <c r="MV25" s="52"/>
      <c r="MW25" s="52"/>
      <c r="MX25" s="52"/>
      <c r="MY25" s="52"/>
      <c r="MZ25" s="52"/>
      <c r="NA25" s="52"/>
      <c r="NB25" s="52"/>
      <c r="NC25" s="52"/>
      <c r="ND25" s="52"/>
      <c r="NE25" s="52"/>
      <c r="NF25" s="52"/>
      <c r="NG25" s="52"/>
      <c r="NH25" s="52"/>
      <c r="NI25" s="52"/>
      <c r="NJ25" s="52"/>
      <c r="NK25" s="52"/>
      <c r="NL25" s="52"/>
      <c r="NM25" s="52"/>
      <c r="NN25" s="52"/>
      <c r="NO25" s="52"/>
      <c r="NP25" s="52"/>
      <c r="NQ25" s="52"/>
      <c r="NR25" s="52"/>
      <c r="NS25" s="52"/>
      <c r="NT25" s="52"/>
      <c r="NU25" s="52"/>
      <c r="NV25" s="52"/>
      <c r="NW25" s="52"/>
      <c r="NX25" s="52"/>
      <c r="NY25" s="52"/>
      <c r="NZ25" s="52"/>
      <c r="OA25" s="52"/>
      <c r="OB25" s="52"/>
      <c r="OC25" s="52"/>
      <c r="OD25" s="52"/>
      <c r="OE25" s="52"/>
      <c r="OF25" s="52"/>
      <c r="OG25" s="52"/>
      <c r="OH25" s="52"/>
      <c r="OI25" s="52"/>
      <c r="OJ25" s="52"/>
      <c r="OK25" s="52"/>
      <c r="OL25" s="52"/>
      <c r="OM25" s="52"/>
      <c r="ON25" s="52"/>
      <c r="OO25" s="52"/>
      <c r="OP25" s="52"/>
      <c r="OQ25" s="52"/>
      <c r="OR25" s="52"/>
      <c r="OS25" s="52"/>
      <c r="OT25" s="52"/>
      <c r="OU25" s="52"/>
      <c r="OV25" s="52"/>
      <c r="OW25" s="52"/>
      <c r="OX25" s="52"/>
      <c r="OY25" s="52"/>
      <c r="OZ25" s="52"/>
      <c r="PA25" s="52"/>
      <c r="PB25" s="52"/>
      <c r="PC25" s="52"/>
      <c r="PD25" s="52"/>
      <c r="PE25" s="52"/>
      <c r="PF25" s="52"/>
      <c r="PG25" s="52"/>
      <c r="PH25" s="52"/>
      <c r="PI25" s="52"/>
      <c r="PJ25" s="52"/>
      <c r="PK25" s="52"/>
      <c r="PL25" s="52"/>
      <c r="PM25" s="52"/>
      <c r="PN25" s="52"/>
      <c r="PO25" s="52"/>
      <c r="PP25" s="52"/>
      <c r="PQ25" s="52"/>
      <c r="PR25" s="52"/>
      <c r="PS25" s="52"/>
      <c r="PT25" s="52"/>
      <c r="PU25" s="52"/>
      <c r="PV25" s="52"/>
      <c r="PW25" s="52"/>
      <c r="PX25" s="52"/>
      <c r="PY25" s="52"/>
      <c r="PZ25" s="52"/>
      <c r="QA25" s="52"/>
      <c r="QB25" s="52"/>
      <c r="QC25" s="52"/>
      <c r="QD25" s="52"/>
      <c r="QE25" s="52"/>
    </row>
    <row r="26" spans="1:448" s="4" customFormat="1" ht="18.600000000000001" customHeight="1" x14ac:dyDescent="0.3">
      <c r="B26" s="417"/>
      <c r="C26" s="439"/>
      <c r="D26" s="420" t="s">
        <v>375</v>
      </c>
      <c r="E26" s="180"/>
      <c r="F26" s="181"/>
      <c r="G26" s="102"/>
      <c r="H26" s="423"/>
      <c r="I26" s="113"/>
      <c r="J26" s="84"/>
      <c r="K26" s="84"/>
      <c r="L26" s="84"/>
      <c r="M26" s="102"/>
      <c r="N26" s="453"/>
      <c r="O26" s="289"/>
      <c r="P26" s="124"/>
      <c r="Q26" s="499"/>
      <c r="R26" s="5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  <c r="IW26" s="52"/>
      <c r="IX26" s="52"/>
      <c r="IY26" s="52"/>
      <c r="IZ26" s="52"/>
      <c r="JA26" s="52"/>
      <c r="JB26" s="52"/>
      <c r="JC26" s="52"/>
      <c r="JD26" s="52"/>
      <c r="JE26" s="52"/>
      <c r="JF26" s="52"/>
      <c r="JG26" s="52"/>
      <c r="JH26" s="52"/>
      <c r="JI26" s="52"/>
      <c r="JJ26" s="52"/>
      <c r="JK26" s="52"/>
      <c r="JL26" s="52"/>
      <c r="JM26" s="52"/>
      <c r="JN26" s="52"/>
      <c r="JO26" s="52"/>
      <c r="JP26" s="52"/>
      <c r="JQ26" s="52"/>
      <c r="JR26" s="52"/>
      <c r="JS26" s="52"/>
      <c r="JT26" s="52"/>
      <c r="JU26" s="52"/>
      <c r="JV26" s="52"/>
      <c r="JW26" s="52"/>
      <c r="JX26" s="52"/>
      <c r="JY26" s="52"/>
      <c r="JZ26" s="52"/>
      <c r="KA26" s="52"/>
      <c r="KB26" s="52"/>
      <c r="KC26" s="52"/>
      <c r="KD26" s="52"/>
      <c r="KE26" s="52"/>
      <c r="KF26" s="52"/>
      <c r="KG26" s="52"/>
      <c r="KH26" s="52"/>
      <c r="KI26" s="52"/>
      <c r="KJ26" s="52"/>
      <c r="KK26" s="52"/>
      <c r="KL26" s="52"/>
      <c r="KM26" s="52"/>
      <c r="KN26" s="52"/>
      <c r="KO26" s="52"/>
      <c r="KP26" s="52"/>
      <c r="KQ26" s="52"/>
      <c r="KR26" s="52"/>
      <c r="KS26" s="52"/>
      <c r="KT26" s="52"/>
      <c r="KU26" s="52"/>
      <c r="KV26" s="52"/>
      <c r="KW26" s="52"/>
      <c r="KX26" s="52"/>
      <c r="KY26" s="52"/>
      <c r="KZ26" s="52"/>
      <c r="LA26" s="52"/>
      <c r="LB26" s="52"/>
      <c r="LC26" s="52"/>
      <c r="LD26" s="52"/>
      <c r="LE26" s="52"/>
      <c r="LF26" s="52"/>
      <c r="LG26" s="52"/>
      <c r="LH26" s="52"/>
      <c r="LI26" s="52"/>
      <c r="LJ26" s="52"/>
      <c r="LK26" s="52"/>
      <c r="LL26" s="52"/>
      <c r="LM26" s="52"/>
      <c r="LN26" s="52"/>
      <c r="LO26" s="52"/>
      <c r="LP26" s="52"/>
      <c r="LQ26" s="52"/>
      <c r="LR26" s="52"/>
      <c r="LS26" s="52"/>
      <c r="LT26" s="52"/>
      <c r="LU26" s="52"/>
      <c r="LV26" s="52"/>
      <c r="LW26" s="52"/>
      <c r="LX26" s="52"/>
      <c r="LY26" s="52"/>
      <c r="LZ26" s="52"/>
      <c r="MA26" s="52"/>
      <c r="MB26" s="52"/>
      <c r="MC26" s="52"/>
      <c r="MD26" s="52"/>
      <c r="ME26" s="52"/>
      <c r="MF26" s="52"/>
      <c r="MG26" s="52"/>
      <c r="MH26" s="52"/>
      <c r="MI26" s="52"/>
      <c r="MJ26" s="52"/>
      <c r="MK26" s="52"/>
      <c r="ML26" s="52"/>
      <c r="MM26" s="52"/>
      <c r="MN26" s="52"/>
      <c r="MO26" s="52"/>
      <c r="MP26" s="52"/>
      <c r="MQ26" s="52"/>
      <c r="MR26" s="52"/>
      <c r="MS26" s="52"/>
      <c r="MT26" s="52"/>
      <c r="MU26" s="52"/>
      <c r="MV26" s="52"/>
      <c r="MW26" s="52"/>
      <c r="MX26" s="52"/>
      <c r="MY26" s="52"/>
      <c r="MZ26" s="52"/>
      <c r="NA26" s="52"/>
      <c r="NB26" s="52"/>
      <c r="NC26" s="52"/>
      <c r="ND26" s="52"/>
      <c r="NE26" s="52"/>
      <c r="NF26" s="52"/>
      <c r="NG26" s="52"/>
      <c r="NH26" s="52"/>
      <c r="NI26" s="52"/>
      <c r="NJ26" s="52"/>
      <c r="NK26" s="52"/>
      <c r="NL26" s="52"/>
      <c r="NM26" s="52"/>
      <c r="NN26" s="52"/>
      <c r="NO26" s="52"/>
      <c r="NP26" s="52"/>
      <c r="NQ26" s="52"/>
      <c r="NR26" s="52"/>
      <c r="NS26" s="52"/>
      <c r="NT26" s="52"/>
      <c r="NU26" s="52"/>
      <c r="NV26" s="52"/>
      <c r="NW26" s="52"/>
      <c r="NX26" s="52"/>
      <c r="NY26" s="52"/>
      <c r="NZ26" s="52"/>
      <c r="OA26" s="52"/>
      <c r="OB26" s="52"/>
      <c r="OC26" s="52"/>
      <c r="OD26" s="52"/>
      <c r="OE26" s="52"/>
      <c r="OF26" s="52"/>
      <c r="OG26" s="52"/>
      <c r="OH26" s="52"/>
      <c r="OI26" s="52"/>
      <c r="OJ26" s="52"/>
      <c r="OK26" s="52"/>
      <c r="OL26" s="52"/>
      <c r="OM26" s="52"/>
      <c r="ON26" s="52"/>
      <c r="OO26" s="52"/>
      <c r="OP26" s="52"/>
      <c r="OQ26" s="52"/>
      <c r="OR26" s="52"/>
      <c r="OS26" s="52"/>
      <c r="OT26" s="52"/>
      <c r="OU26" s="52"/>
      <c r="OV26" s="52"/>
      <c r="OW26" s="52"/>
      <c r="OX26" s="52"/>
      <c r="OY26" s="52"/>
      <c r="OZ26" s="52"/>
      <c r="PA26" s="52"/>
      <c r="PB26" s="52"/>
      <c r="PC26" s="52"/>
      <c r="PD26" s="52"/>
      <c r="PE26" s="52"/>
      <c r="PF26" s="52"/>
      <c r="PG26" s="52"/>
      <c r="PH26" s="52"/>
      <c r="PI26" s="52"/>
      <c r="PJ26" s="52"/>
      <c r="PK26" s="52"/>
      <c r="PL26" s="52"/>
      <c r="PM26" s="52"/>
      <c r="PN26" s="52"/>
      <c r="PO26" s="52"/>
      <c r="PP26" s="52"/>
      <c r="PQ26" s="52"/>
      <c r="PR26" s="52"/>
      <c r="PS26" s="52"/>
      <c r="PT26" s="52"/>
      <c r="PU26" s="52"/>
      <c r="PV26" s="52"/>
      <c r="PW26" s="52"/>
      <c r="PX26" s="52"/>
      <c r="PY26" s="52"/>
      <c r="PZ26" s="52"/>
      <c r="QA26" s="52"/>
      <c r="QB26" s="52"/>
      <c r="QC26" s="52"/>
      <c r="QD26" s="52"/>
      <c r="QE26" s="52"/>
    </row>
    <row r="27" spans="1:448" s="5" customFormat="1" ht="18.600000000000001" customHeight="1" x14ac:dyDescent="0.3">
      <c r="A27" s="74"/>
      <c r="B27" s="228">
        <v>8</v>
      </c>
      <c r="C27" s="69" t="s">
        <v>492</v>
      </c>
      <c r="D27" s="430" t="s">
        <v>376</v>
      </c>
      <c r="E27" s="521">
        <v>30200066</v>
      </c>
      <c r="F27" s="515" t="s">
        <v>368</v>
      </c>
      <c r="G27" s="105" t="s">
        <v>335</v>
      </c>
      <c r="H27" s="424" t="s">
        <v>467</v>
      </c>
      <c r="I27" s="117">
        <v>15</v>
      </c>
      <c r="J27" s="25">
        <v>120</v>
      </c>
      <c r="K27" s="25">
        <v>15</v>
      </c>
      <c r="L27" s="25">
        <v>8</v>
      </c>
      <c r="M27" s="77">
        <f>I27*J27</f>
        <v>1800</v>
      </c>
      <c r="N27" s="452">
        <v>5904951005648</v>
      </c>
      <c r="O27" s="460">
        <f t="shared" si="1"/>
        <v>0</v>
      </c>
      <c r="P27" s="324">
        <v>0</v>
      </c>
      <c r="Q27" s="500">
        <f>IFERROR(P27/J27,"-")</f>
        <v>0</v>
      </c>
      <c r="R27" s="5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53"/>
      <c r="IZ27" s="53"/>
      <c r="JA27" s="53"/>
      <c r="JB27" s="53"/>
      <c r="JC27" s="53"/>
      <c r="JD27" s="53"/>
      <c r="JE27" s="53"/>
      <c r="JF27" s="53"/>
      <c r="JG27" s="53"/>
      <c r="JH27" s="53"/>
      <c r="JI27" s="53"/>
      <c r="JJ27" s="53"/>
      <c r="JK27" s="53"/>
      <c r="JL27" s="53"/>
      <c r="JM27" s="53"/>
      <c r="JN27" s="53"/>
      <c r="JO27" s="53"/>
      <c r="JP27" s="53"/>
      <c r="JQ27" s="53"/>
      <c r="JR27" s="53"/>
      <c r="JS27" s="53"/>
      <c r="JT27" s="53"/>
      <c r="JU27" s="53"/>
      <c r="JV27" s="53"/>
      <c r="JW27" s="53"/>
      <c r="JX27" s="53"/>
      <c r="JY27" s="53"/>
      <c r="JZ27" s="53"/>
      <c r="KA27" s="53"/>
      <c r="KB27" s="53"/>
      <c r="KC27" s="53"/>
      <c r="KD27" s="53"/>
      <c r="KE27" s="53"/>
      <c r="KF27" s="53"/>
      <c r="KG27" s="53"/>
      <c r="KH27" s="53"/>
      <c r="KI27" s="53"/>
      <c r="KJ27" s="53"/>
      <c r="KK27" s="53"/>
      <c r="KL27" s="53"/>
      <c r="KM27" s="53"/>
      <c r="KN27" s="53"/>
      <c r="KO27" s="53"/>
      <c r="KP27" s="53"/>
      <c r="KQ27" s="53"/>
      <c r="KR27" s="53"/>
      <c r="KS27" s="53"/>
      <c r="KT27" s="53"/>
      <c r="KU27" s="53"/>
      <c r="KV27" s="53"/>
      <c r="KW27" s="53"/>
      <c r="KX27" s="53"/>
      <c r="KY27" s="53"/>
      <c r="KZ27" s="53"/>
      <c r="LA27" s="53"/>
      <c r="LB27" s="53"/>
      <c r="LC27" s="53"/>
      <c r="LD27" s="53"/>
      <c r="LE27" s="53"/>
      <c r="LF27" s="53"/>
      <c r="LG27" s="53"/>
      <c r="LH27" s="53"/>
      <c r="LI27" s="53"/>
      <c r="LJ27" s="53"/>
      <c r="LK27" s="53"/>
      <c r="LL27" s="53"/>
      <c r="LM27" s="53"/>
      <c r="LN27" s="53"/>
      <c r="LO27" s="53"/>
      <c r="LP27" s="53"/>
      <c r="LQ27" s="53"/>
      <c r="LR27" s="53"/>
      <c r="LS27" s="53"/>
      <c r="LT27" s="53"/>
      <c r="LU27" s="53"/>
      <c r="LV27" s="53"/>
      <c r="LW27" s="53"/>
      <c r="LX27" s="53"/>
      <c r="LY27" s="53"/>
      <c r="LZ27" s="53"/>
      <c r="MA27" s="53"/>
      <c r="MB27" s="53"/>
      <c r="MC27" s="53"/>
      <c r="MD27" s="53"/>
      <c r="ME27" s="53"/>
      <c r="MF27" s="53"/>
      <c r="MG27" s="53"/>
      <c r="MH27" s="53"/>
      <c r="MI27" s="53"/>
      <c r="MJ27" s="53"/>
      <c r="MK27" s="53"/>
      <c r="ML27" s="53"/>
      <c r="MM27" s="53"/>
      <c r="MN27" s="53"/>
      <c r="MO27" s="53"/>
      <c r="MP27" s="53"/>
      <c r="MQ27" s="53"/>
      <c r="MR27" s="53"/>
      <c r="MS27" s="53"/>
      <c r="MT27" s="53"/>
      <c r="MU27" s="53"/>
      <c r="MV27" s="53"/>
      <c r="MW27" s="53"/>
      <c r="MX27" s="53"/>
      <c r="MY27" s="53"/>
      <c r="MZ27" s="53"/>
      <c r="NA27" s="53"/>
      <c r="NB27" s="53"/>
      <c r="NC27" s="53"/>
      <c r="ND27" s="53"/>
      <c r="NE27" s="53"/>
      <c r="NF27" s="53"/>
      <c r="NG27" s="53"/>
      <c r="NH27" s="53"/>
      <c r="NI27" s="53"/>
      <c r="NJ27" s="53"/>
      <c r="NK27" s="53"/>
      <c r="NL27" s="53"/>
      <c r="NM27" s="53"/>
      <c r="NN27" s="53"/>
      <c r="NO27" s="53"/>
      <c r="NP27" s="53"/>
      <c r="NQ27" s="53"/>
      <c r="NR27" s="53"/>
      <c r="NS27" s="53"/>
      <c r="NT27" s="53"/>
      <c r="NU27" s="53"/>
      <c r="NV27" s="53"/>
      <c r="NW27" s="53"/>
      <c r="NX27" s="53"/>
      <c r="NY27" s="53"/>
      <c r="NZ27" s="53"/>
      <c r="OA27" s="53"/>
      <c r="OB27" s="53"/>
      <c r="OC27" s="53"/>
      <c r="OD27" s="53"/>
      <c r="OE27" s="53"/>
      <c r="OF27" s="53"/>
      <c r="OG27" s="53"/>
      <c r="OH27" s="53"/>
      <c r="OI27" s="53"/>
      <c r="OJ27" s="53"/>
      <c r="OK27" s="53"/>
      <c r="OL27" s="53"/>
      <c r="OM27" s="53"/>
      <c r="ON27" s="53"/>
      <c r="OO27" s="53"/>
      <c r="OP27" s="53"/>
      <c r="OQ27" s="53"/>
      <c r="OR27" s="53"/>
      <c r="OS27" s="53"/>
      <c r="OT27" s="53"/>
      <c r="OU27" s="53"/>
      <c r="OV27" s="53"/>
      <c r="OW27" s="53"/>
      <c r="OX27" s="53"/>
      <c r="OY27" s="53"/>
      <c r="OZ27" s="53"/>
      <c r="PA27" s="53"/>
      <c r="PB27" s="53"/>
      <c r="PC27" s="53"/>
      <c r="PD27" s="53"/>
      <c r="PE27" s="53"/>
      <c r="PF27" s="53"/>
      <c r="PG27" s="53"/>
      <c r="PH27" s="53"/>
      <c r="PI27" s="53"/>
      <c r="PJ27" s="53"/>
      <c r="PK27" s="53"/>
      <c r="PL27" s="53"/>
      <c r="PM27" s="53"/>
      <c r="PN27" s="53"/>
      <c r="PO27" s="53"/>
      <c r="PP27" s="53"/>
      <c r="PQ27" s="53"/>
      <c r="PR27" s="53"/>
      <c r="PS27" s="53"/>
      <c r="PT27" s="53"/>
      <c r="PU27" s="53"/>
      <c r="PV27" s="53"/>
      <c r="PW27" s="53"/>
      <c r="PX27" s="53"/>
      <c r="PY27" s="53"/>
      <c r="PZ27" s="53"/>
      <c r="QA27" s="53"/>
      <c r="QB27" s="53"/>
      <c r="QC27" s="53"/>
      <c r="QD27" s="53"/>
      <c r="QE27" s="53"/>
      <c r="QF27" s="104"/>
    </row>
    <row r="28" spans="1:448" s="5" customFormat="1" ht="18.600000000000001" customHeight="1" x14ac:dyDescent="0.3">
      <c r="A28" s="74"/>
      <c r="B28" s="228">
        <v>9</v>
      </c>
      <c r="C28" s="69" t="s">
        <v>492</v>
      </c>
      <c r="D28" s="430" t="s">
        <v>377</v>
      </c>
      <c r="E28" s="521">
        <v>30200068</v>
      </c>
      <c r="F28" s="515" t="s">
        <v>368</v>
      </c>
      <c r="G28" s="105" t="s">
        <v>335</v>
      </c>
      <c r="H28" s="424" t="s">
        <v>467</v>
      </c>
      <c r="I28" s="117">
        <v>15</v>
      </c>
      <c r="J28" s="25">
        <v>120</v>
      </c>
      <c r="K28" s="25">
        <v>15</v>
      </c>
      <c r="L28" s="25">
        <v>8</v>
      </c>
      <c r="M28" s="77">
        <f>I28*J28</f>
        <v>1800</v>
      </c>
      <c r="N28" s="452">
        <v>5904951005655</v>
      </c>
      <c r="O28" s="460">
        <f t="shared" si="1"/>
        <v>0</v>
      </c>
      <c r="P28" s="324">
        <v>0</v>
      </c>
      <c r="Q28" s="500">
        <f>IFERROR(P28/J28,"-")</f>
        <v>0</v>
      </c>
      <c r="R28" s="5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/>
      <c r="JJ28" s="53"/>
      <c r="JK28" s="53"/>
      <c r="JL28" s="53"/>
      <c r="JM28" s="53"/>
      <c r="JN28" s="53"/>
      <c r="JO28" s="53"/>
      <c r="JP28" s="53"/>
      <c r="JQ28" s="53"/>
      <c r="JR28" s="53"/>
      <c r="JS28" s="53"/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/>
      <c r="KH28" s="53"/>
      <c r="KI28" s="53"/>
      <c r="KJ28" s="53"/>
      <c r="KK28" s="53"/>
      <c r="KL28" s="53"/>
      <c r="KM28" s="53"/>
      <c r="KN28" s="53"/>
      <c r="KO28" s="53"/>
      <c r="KP28" s="53"/>
      <c r="KQ28" s="53"/>
      <c r="KR28" s="53"/>
      <c r="KS28" s="53"/>
      <c r="KT28" s="53"/>
      <c r="KU28" s="53"/>
      <c r="KV28" s="53"/>
      <c r="KW28" s="53"/>
      <c r="KX28" s="53"/>
      <c r="KY28" s="53"/>
      <c r="KZ28" s="53"/>
      <c r="LA28" s="53"/>
      <c r="LB28" s="53"/>
      <c r="LC28" s="53"/>
      <c r="LD28" s="53"/>
      <c r="LE28" s="53"/>
      <c r="LF28" s="53"/>
      <c r="LG28" s="53"/>
      <c r="LH28" s="53"/>
      <c r="LI28" s="53"/>
      <c r="LJ28" s="53"/>
      <c r="LK28" s="53"/>
      <c r="LL28" s="53"/>
      <c r="LM28" s="53"/>
      <c r="LN28" s="53"/>
      <c r="LO28" s="53"/>
      <c r="LP28" s="53"/>
      <c r="LQ28" s="53"/>
      <c r="LR28" s="53"/>
      <c r="LS28" s="53"/>
      <c r="LT28" s="53"/>
      <c r="LU28" s="53"/>
      <c r="LV28" s="53"/>
      <c r="LW28" s="53"/>
      <c r="LX28" s="53"/>
      <c r="LY28" s="53"/>
      <c r="LZ28" s="53"/>
      <c r="MA28" s="53"/>
      <c r="MB28" s="53"/>
      <c r="MC28" s="53"/>
      <c r="MD28" s="53"/>
      <c r="ME28" s="53"/>
      <c r="MF28" s="53"/>
      <c r="MG28" s="53"/>
      <c r="MH28" s="53"/>
      <c r="MI28" s="53"/>
      <c r="MJ28" s="53"/>
      <c r="MK28" s="53"/>
      <c r="ML28" s="53"/>
      <c r="MM28" s="53"/>
      <c r="MN28" s="53"/>
      <c r="MO28" s="53"/>
      <c r="MP28" s="53"/>
      <c r="MQ28" s="53"/>
      <c r="MR28" s="53"/>
      <c r="MS28" s="53"/>
      <c r="MT28" s="53"/>
      <c r="MU28" s="53"/>
      <c r="MV28" s="53"/>
      <c r="MW28" s="53"/>
      <c r="MX28" s="53"/>
      <c r="MY28" s="53"/>
      <c r="MZ28" s="53"/>
      <c r="NA28" s="53"/>
      <c r="NB28" s="53"/>
      <c r="NC28" s="53"/>
      <c r="ND28" s="53"/>
      <c r="NE28" s="53"/>
      <c r="NF28" s="53"/>
      <c r="NG28" s="53"/>
      <c r="NH28" s="53"/>
      <c r="NI28" s="53"/>
      <c r="NJ28" s="53"/>
      <c r="NK28" s="53"/>
      <c r="NL28" s="53"/>
      <c r="NM28" s="53"/>
      <c r="NN28" s="53"/>
      <c r="NO28" s="53"/>
      <c r="NP28" s="53"/>
      <c r="NQ28" s="53"/>
      <c r="NR28" s="53"/>
      <c r="NS28" s="53"/>
      <c r="NT28" s="53"/>
      <c r="NU28" s="53"/>
      <c r="NV28" s="53"/>
      <c r="NW28" s="53"/>
      <c r="NX28" s="53"/>
      <c r="NY28" s="53"/>
      <c r="NZ28" s="53"/>
      <c r="OA28" s="53"/>
      <c r="OB28" s="53"/>
      <c r="OC28" s="53"/>
      <c r="OD28" s="53"/>
      <c r="OE28" s="53"/>
      <c r="OF28" s="53"/>
      <c r="OG28" s="53"/>
      <c r="OH28" s="53"/>
      <c r="OI28" s="53"/>
      <c r="OJ28" s="53"/>
      <c r="OK28" s="53"/>
      <c r="OL28" s="53"/>
      <c r="OM28" s="53"/>
      <c r="ON28" s="53"/>
      <c r="OO28" s="53"/>
      <c r="OP28" s="53"/>
      <c r="OQ28" s="53"/>
      <c r="OR28" s="53"/>
      <c r="OS28" s="53"/>
      <c r="OT28" s="53"/>
      <c r="OU28" s="53"/>
      <c r="OV28" s="53"/>
      <c r="OW28" s="53"/>
      <c r="OX28" s="53"/>
      <c r="OY28" s="53"/>
      <c r="OZ28" s="53"/>
      <c r="PA28" s="53"/>
      <c r="PB28" s="53"/>
      <c r="PC28" s="53"/>
      <c r="PD28" s="53"/>
      <c r="PE28" s="53"/>
      <c r="PF28" s="53"/>
      <c r="PG28" s="53"/>
      <c r="PH28" s="53"/>
      <c r="PI28" s="53"/>
      <c r="PJ28" s="53"/>
      <c r="PK28" s="53"/>
      <c r="PL28" s="53"/>
      <c r="PM28" s="53"/>
      <c r="PN28" s="53"/>
      <c r="PO28" s="53"/>
      <c r="PP28" s="53"/>
      <c r="PQ28" s="53"/>
      <c r="PR28" s="53"/>
      <c r="PS28" s="53"/>
      <c r="PT28" s="53"/>
      <c r="PU28" s="53"/>
      <c r="PV28" s="53"/>
      <c r="PW28" s="53"/>
      <c r="PX28" s="53"/>
      <c r="PY28" s="53"/>
      <c r="PZ28" s="53"/>
      <c r="QA28" s="53"/>
      <c r="QB28" s="53"/>
      <c r="QC28" s="53"/>
      <c r="QD28" s="53"/>
      <c r="QE28" s="53"/>
      <c r="QF28" s="104"/>
    </row>
    <row r="29" spans="1:448" s="5" customFormat="1" ht="18.600000000000001" customHeight="1" thickBot="1" x14ac:dyDescent="0.35">
      <c r="A29" s="74"/>
      <c r="B29" s="228">
        <v>10</v>
      </c>
      <c r="C29" s="69" t="s">
        <v>492</v>
      </c>
      <c r="D29" s="430" t="s">
        <v>378</v>
      </c>
      <c r="E29" s="521">
        <v>30200069</v>
      </c>
      <c r="F29" s="515" t="s">
        <v>368</v>
      </c>
      <c r="G29" s="105" t="s">
        <v>335</v>
      </c>
      <c r="H29" s="424" t="s">
        <v>467</v>
      </c>
      <c r="I29" s="117">
        <v>15</v>
      </c>
      <c r="J29" s="25">
        <v>120</v>
      </c>
      <c r="K29" s="25">
        <v>15</v>
      </c>
      <c r="L29" s="25">
        <v>8</v>
      </c>
      <c r="M29" s="77">
        <f>I29*J29</f>
        <v>1800</v>
      </c>
      <c r="N29" s="452">
        <v>5904951005662</v>
      </c>
      <c r="O29" s="460">
        <f t="shared" si="1"/>
        <v>0</v>
      </c>
      <c r="P29" s="324">
        <v>0</v>
      </c>
      <c r="Q29" s="500">
        <f>IFERROR(P29/J29,"-")</f>
        <v>0</v>
      </c>
      <c r="R29" s="5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/>
      <c r="KM29" s="53"/>
      <c r="KN29" s="53"/>
      <c r="KO29" s="53"/>
      <c r="KP29" s="53"/>
      <c r="KQ29" s="53"/>
      <c r="KR29" s="53"/>
      <c r="KS29" s="53"/>
      <c r="KT29" s="53"/>
      <c r="KU29" s="53"/>
      <c r="KV29" s="53"/>
      <c r="KW29" s="53"/>
      <c r="KX29" s="53"/>
      <c r="KY29" s="53"/>
      <c r="KZ29" s="53"/>
      <c r="LA29" s="53"/>
      <c r="LB29" s="53"/>
      <c r="LC29" s="53"/>
      <c r="LD29" s="53"/>
      <c r="LE29" s="53"/>
      <c r="LF29" s="53"/>
      <c r="LG29" s="53"/>
      <c r="LH29" s="53"/>
      <c r="LI29" s="53"/>
      <c r="LJ29" s="53"/>
      <c r="LK29" s="53"/>
      <c r="LL29" s="53"/>
      <c r="LM29" s="53"/>
      <c r="LN29" s="53"/>
      <c r="LO29" s="53"/>
      <c r="LP29" s="53"/>
      <c r="LQ29" s="53"/>
      <c r="LR29" s="53"/>
      <c r="LS29" s="53"/>
      <c r="LT29" s="53"/>
      <c r="LU29" s="53"/>
      <c r="LV29" s="53"/>
      <c r="LW29" s="53"/>
      <c r="LX29" s="53"/>
      <c r="LY29" s="53"/>
      <c r="LZ29" s="53"/>
      <c r="MA29" s="53"/>
      <c r="MB29" s="53"/>
      <c r="MC29" s="53"/>
      <c r="MD29" s="53"/>
      <c r="ME29" s="53"/>
      <c r="MF29" s="53"/>
      <c r="MG29" s="53"/>
      <c r="MH29" s="53"/>
      <c r="MI29" s="53"/>
      <c r="MJ29" s="53"/>
      <c r="MK29" s="53"/>
      <c r="ML29" s="53"/>
      <c r="MM29" s="53"/>
      <c r="MN29" s="53"/>
      <c r="MO29" s="53"/>
      <c r="MP29" s="53"/>
      <c r="MQ29" s="53"/>
      <c r="MR29" s="53"/>
      <c r="MS29" s="53"/>
      <c r="MT29" s="53"/>
      <c r="MU29" s="53"/>
      <c r="MV29" s="53"/>
      <c r="MW29" s="53"/>
      <c r="MX29" s="53"/>
      <c r="MY29" s="53"/>
      <c r="MZ29" s="53"/>
      <c r="NA29" s="53"/>
      <c r="NB29" s="53"/>
      <c r="NC29" s="53"/>
      <c r="ND29" s="53"/>
      <c r="NE29" s="53"/>
      <c r="NF29" s="53"/>
      <c r="NG29" s="53"/>
      <c r="NH29" s="53"/>
      <c r="NI29" s="53"/>
      <c r="NJ29" s="53"/>
      <c r="NK29" s="53"/>
      <c r="NL29" s="53"/>
      <c r="NM29" s="53"/>
      <c r="NN29" s="53"/>
      <c r="NO29" s="53"/>
      <c r="NP29" s="53"/>
      <c r="NQ29" s="53"/>
      <c r="NR29" s="53"/>
      <c r="NS29" s="53"/>
      <c r="NT29" s="53"/>
      <c r="NU29" s="53"/>
      <c r="NV29" s="53"/>
      <c r="NW29" s="53"/>
      <c r="NX29" s="53"/>
      <c r="NY29" s="53"/>
      <c r="NZ29" s="53"/>
      <c r="OA29" s="53"/>
      <c r="OB29" s="53"/>
      <c r="OC29" s="53"/>
      <c r="OD29" s="53"/>
      <c r="OE29" s="53"/>
      <c r="OF29" s="53"/>
      <c r="OG29" s="53"/>
      <c r="OH29" s="53"/>
      <c r="OI29" s="53"/>
      <c r="OJ29" s="53"/>
      <c r="OK29" s="53"/>
      <c r="OL29" s="53"/>
      <c r="OM29" s="53"/>
      <c r="ON29" s="53"/>
      <c r="OO29" s="53"/>
      <c r="OP29" s="53"/>
      <c r="OQ29" s="53"/>
      <c r="OR29" s="53"/>
      <c r="OS29" s="53"/>
      <c r="OT29" s="53"/>
      <c r="OU29" s="53"/>
      <c r="OV29" s="53"/>
      <c r="OW29" s="53"/>
      <c r="OX29" s="53"/>
      <c r="OY29" s="53"/>
      <c r="OZ29" s="53"/>
      <c r="PA29" s="53"/>
      <c r="PB29" s="53"/>
      <c r="PC29" s="53"/>
      <c r="PD29" s="53"/>
      <c r="PE29" s="53"/>
      <c r="PF29" s="53"/>
      <c r="PG29" s="53"/>
      <c r="PH29" s="53"/>
      <c r="PI29" s="53"/>
      <c r="PJ29" s="53"/>
      <c r="PK29" s="53"/>
      <c r="PL29" s="53"/>
      <c r="PM29" s="53"/>
      <c r="PN29" s="53"/>
      <c r="PO29" s="53"/>
      <c r="PP29" s="53"/>
      <c r="PQ29" s="53"/>
      <c r="PR29" s="53"/>
      <c r="PS29" s="53"/>
      <c r="PT29" s="53"/>
      <c r="PU29" s="53"/>
      <c r="PV29" s="53"/>
      <c r="PW29" s="53"/>
      <c r="PX29" s="53"/>
      <c r="PY29" s="53"/>
      <c r="PZ29" s="53"/>
      <c r="QA29" s="53"/>
      <c r="QB29" s="53"/>
      <c r="QC29" s="53"/>
      <c r="QD29" s="53"/>
      <c r="QE29" s="53"/>
      <c r="QF29" s="104"/>
    </row>
    <row r="30" spans="1:448" s="4" customFormat="1" ht="18.600000000000001" customHeight="1" x14ac:dyDescent="0.3">
      <c r="B30" s="417"/>
      <c r="C30" s="439"/>
      <c r="D30" s="420" t="s">
        <v>379</v>
      </c>
      <c r="E30" s="180"/>
      <c r="F30" s="181"/>
      <c r="G30" s="102"/>
      <c r="H30" s="423"/>
      <c r="I30" s="113"/>
      <c r="J30" s="84"/>
      <c r="K30" s="84"/>
      <c r="L30" s="84"/>
      <c r="M30" s="102"/>
      <c r="N30" s="453"/>
      <c r="O30" s="289"/>
      <c r="P30" s="124"/>
      <c r="Q30" s="499"/>
      <c r="R30" s="5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  <c r="IW30" s="52"/>
      <c r="IX30" s="52"/>
      <c r="IY30" s="52"/>
      <c r="IZ30" s="52"/>
      <c r="JA30" s="52"/>
      <c r="JB30" s="52"/>
      <c r="JC30" s="52"/>
      <c r="JD30" s="52"/>
      <c r="JE30" s="52"/>
      <c r="JF30" s="52"/>
      <c r="JG30" s="52"/>
      <c r="JH30" s="52"/>
      <c r="JI30" s="52"/>
      <c r="JJ30" s="52"/>
      <c r="JK30" s="52"/>
      <c r="JL30" s="52"/>
      <c r="JM30" s="52"/>
      <c r="JN30" s="52"/>
      <c r="JO30" s="52"/>
      <c r="JP30" s="52"/>
      <c r="JQ30" s="52"/>
      <c r="JR30" s="52"/>
      <c r="JS30" s="52"/>
      <c r="JT30" s="52"/>
      <c r="JU30" s="52"/>
      <c r="JV30" s="52"/>
      <c r="JW30" s="52"/>
      <c r="JX30" s="52"/>
      <c r="JY30" s="52"/>
      <c r="JZ30" s="52"/>
      <c r="KA30" s="52"/>
      <c r="KB30" s="52"/>
      <c r="KC30" s="52"/>
      <c r="KD30" s="52"/>
      <c r="KE30" s="52"/>
      <c r="KF30" s="52"/>
      <c r="KG30" s="52"/>
      <c r="KH30" s="52"/>
      <c r="KI30" s="52"/>
      <c r="KJ30" s="52"/>
      <c r="KK30" s="52"/>
      <c r="KL30" s="52"/>
      <c r="KM30" s="52"/>
      <c r="KN30" s="52"/>
      <c r="KO30" s="52"/>
      <c r="KP30" s="52"/>
      <c r="KQ30" s="52"/>
      <c r="KR30" s="52"/>
      <c r="KS30" s="52"/>
      <c r="KT30" s="52"/>
      <c r="KU30" s="52"/>
      <c r="KV30" s="52"/>
      <c r="KW30" s="52"/>
      <c r="KX30" s="52"/>
      <c r="KY30" s="52"/>
      <c r="KZ30" s="52"/>
      <c r="LA30" s="52"/>
      <c r="LB30" s="52"/>
      <c r="LC30" s="52"/>
      <c r="LD30" s="52"/>
      <c r="LE30" s="52"/>
      <c r="LF30" s="52"/>
      <c r="LG30" s="52"/>
      <c r="LH30" s="52"/>
      <c r="LI30" s="52"/>
      <c r="LJ30" s="52"/>
      <c r="LK30" s="52"/>
      <c r="LL30" s="52"/>
      <c r="LM30" s="52"/>
      <c r="LN30" s="52"/>
      <c r="LO30" s="52"/>
      <c r="LP30" s="52"/>
      <c r="LQ30" s="52"/>
      <c r="LR30" s="52"/>
      <c r="LS30" s="52"/>
      <c r="LT30" s="52"/>
      <c r="LU30" s="52"/>
      <c r="LV30" s="52"/>
      <c r="LW30" s="52"/>
      <c r="LX30" s="52"/>
      <c r="LY30" s="52"/>
      <c r="LZ30" s="52"/>
      <c r="MA30" s="52"/>
      <c r="MB30" s="52"/>
      <c r="MC30" s="52"/>
      <c r="MD30" s="52"/>
      <c r="ME30" s="52"/>
      <c r="MF30" s="52"/>
      <c r="MG30" s="52"/>
      <c r="MH30" s="52"/>
      <c r="MI30" s="52"/>
      <c r="MJ30" s="52"/>
      <c r="MK30" s="52"/>
      <c r="ML30" s="52"/>
      <c r="MM30" s="52"/>
      <c r="MN30" s="52"/>
      <c r="MO30" s="52"/>
      <c r="MP30" s="52"/>
      <c r="MQ30" s="52"/>
      <c r="MR30" s="52"/>
      <c r="MS30" s="52"/>
      <c r="MT30" s="52"/>
      <c r="MU30" s="52"/>
      <c r="MV30" s="52"/>
      <c r="MW30" s="52"/>
      <c r="MX30" s="52"/>
      <c r="MY30" s="52"/>
      <c r="MZ30" s="52"/>
      <c r="NA30" s="52"/>
      <c r="NB30" s="52"/>
      <c r="NC30" s="52"/>
      <c r="ND30" s="52"/>
      <c r="NE30" s="52"/>
      <c r="NF30" s="52"/>
      <c r="NG30" s="52"/>
      <c r="NH30" s="52"/>
      <c r="NI30" s="52"/>
      <c r="NJ30" s="52"/>
      <c r="NK30" s="52"/>
      <c r="NL30" s="52"/>
      <c r="NM30" s="52"/>
      <c r="NN30" s="52"/>
      <c r="NO30" s="52"/>
      <c r="NP30" s="52"/>
      <c r="NQ30" s="52"/>
      <c r="NR30" s="52"/>
      <c r="NS30" s="52"/>
      <c r="NT30" s="52"/>
      <c r="NU30" s="52"/>
      <c r="NV30" s="52"/>
      <c r="NW30" s="52"/>
      <c r="NX30" s="52"/>
      <c r="NY30" s="52"/>
      <c r="NZ30" s="52"/>
      <c r="OA30" s="52"/>
      <c r="OB30" s="52"/>
      <c r="OC30" s="52"/>
      <c r="OD30" s="52"/>
      <c r="OE30" s="52"/>
      <c r="OF30" s="52"/>
      <c r="OG30" s="52"/>
      <c r="OH30" s="52"/>
      <c r="OI30" s="52"/>
      <c r="OJ30" s="52"/>
      <c r="OK30" s="52"/>
      <c r="OL30" s="52"/>
      <c r="OM30" s="52"/>
      <c r="ON30" s="52"/>
      <c r="OO30" s="52"/>
      <c r="OP30" s="52"/>
      <c r="OQ30" s="52"/>
      <c r="OR30" s="52"/>
      <c r="OS30" s="52"/>
      <c r="OT30" s="52"/>
      <c r="OU30" s="52"/>
      <c r="OV30" s="52"/>
      <c r="OW30" s="52"/>
      <c r="OX30" s="52"/>
      <c r="OY30" s="52"/>
      <c r="OZ30" s="52"/>
      <c r="PA30" s="52"/>
      <c r="PB30" s="52"/>
      <c r="PC30" s="52"/>
      <c r="PD30" s="52"/>
      <c r="PE30" s="52"/>
      <c r="PF30" s="52"/>
      <c r="PG30" s="52"/>
      <c r="PH30" s="52"/>
      <c r="PI30" s="52"/>
      <c r="PJ30" s="52"/>
      <c r="PK30" s="52"/>
      <c r="PL30" s="52"/>
      <c r="PM30" s="52"/>
      <c r="PN30" s="52"/>
      <c r="PO30" s="52"/>
      <c r="PP30" s="52"/>
      <c r="PQ30" s="52"/>
      <c r="PR30" s="52"/>
      <c r="PS30" s="52"/>
      <c r="PT30" s="52"/>
      <c r="PU30" s="52"/>
      <c r="PV30" s="52"/>
      <c r="PW30" s="52"/>
      <c r="PX30" s="52"/>
      <c r="PY30" s="52"/>
      <c r="PZ30" s="52"/>
      <c r="QA30" s="52"/>
      <c r="QB30" s="52"/>
      <c r="QC30" s="52"/>
      <c r="QD30" s="52"/>
      <c r="QE30" s="52"/>
    </row>
    <row r="31" spans="1:448" s="4" customFormat="1" ht="18.600000000000001" customHeight="1" x14ac:dyDescent="0.3">
      <c r="B31" s="112"/>
      <c r="C31" s="83"/>
      <c r="D31" s="431" t="s">
        <v>380</v>
      </c>
      <c r="E31" s="521"/>
      <c r="F31" s="188"/>
      <c r="G31" s="101"/>
      <c r="H31" s="425"/>
      <c r="I31" s="112"/>
      <c r="J31" s="83"/>
      <c r="K31" s="83"/>
      <c r="L31" s="83"/>
      <c r="M31" s="101"/>
      <c r="N31" s="454"/>
      <c r="O31" s="496"/>
      <c r="P31" s="123"/>
      <c r="Q31" s="501"/>
      <c r="R31" s="5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  <c r="IW31" s="52"/>
      <c r="IX31" s="52"/>
      <c r="IY31" s="52"/>
      <c r="IZ31" s="52"/>
      <c r="JA31" s="52"/>
      <c r="JB31" s="52"/>
      <c r="JC31" s="52"/>
      <c r="JD31" s="52"/>
      <c r="JE31" s="52"/>
      <c r="JF31" s="52"/>
      <c r="JG31" s="52"/>
      <c r="JH31" s="52"/>
      <c r="JI31" s="52"/>
      <c r="JJ31" s="52"/>
      <c r="JK31" s="52"/>
      <c r="JL31" s="52"/>
      <c r="JM31" s="52"/>
      <c r="JN31" s="52"/>
      <c r="JO31" s="52"/>
      <c r="JP31" s="52"/>
      <c r="JQ31" s="52"/>
      <c r="JR31" s="52"/>
      <c r="JS31" s="52"/>
      <c r="JT31" s="52"/>
      <c r="JU31" s="52"/>
      <c r="JV31" s="52"/>
      <c r="JW31" s="52"/>
      <c r="JX31" s="52"/>
      <c r="JY31" s="52"/>
      <c r="JZ31" s="52"/>
      <c r="KA31" s="52"/>
      <c r="KB31" s="52"/>
      <c r="KC31" s="52"/>
      <c r="KD31" s="52"/>
      <c r="KE31" s="52"/>
      <c r="KF31" s="52"/>
      <c r="KG31" s="52"/>
      <c r="KH31" s="52"/>
      <c r="KI31" s="52"/>
      <c r="KJ31" s="52"/>
      <c r="KK31" s="52"/>
      <c r="KL31" s="52"/>
      <c r="KM31" s="52"/>
      <c r="KN31" s="52"/>
      <c r="KO31" s="52"/>
      <c r="KP31" s="52"/>
      <c r="KQ31" s="52"/>
      <c r="KR31" s="52"/>
      <c r="KS31" s="52"/>
      <c r="KT31" s="52"/>
      <c r="KU31" s="52"/>
      <c r="KV31" s="52"/>
      <c r="KW31" s="52"/>
      <c r="KX31" s="52"/>
      <c r="KY31" s="52"/>
      <c r="KZ31" s="52"/>
      <c r="LA31" s="52"/>
      <c r="LB31" s="52"/>
      <c r="LC31" s="52"/>
      <c r="LD31" s="52"/>
      <c r="LE31" s="52"/>
      <c r="LF31" s="52"/>
      <c r="LG31" s="52"/>
      <c r="LH31" s="52"/>
      <c r="LI31" s="52"/>
      <c r="LJ31" s="52"/>
      <c r="LK31" s="52"/>
      <c r="LL31" s="52"/>
      <c r="LM31" s="52"/>
      <c r="LN31" s="52"/>
      <c r="LO31" s="52"/>
      <c r="LP31" s="52"/>
      <c r="LQ31" s="52"/>
      <c r="LR31" s="52"/>
      <c r="LS31" s="52"/>
      <c r="LT31" s="52"/>
      <c r="LU31" s="52"/>
      <c r="LV31" s="52"/>
      <c r="LW31" s="52"/>
      <c r="LX31" s="52"/>
      <c r="LY31" s="52"/>
      <c r="LZ31" s="52"/>
      <c r="MA31" s="52"/>
      <c r="MB31" s="52"/>
      <c r="MC31" s="52"/>
      <c r="MD31" s="52"/>
      <c r="ME31" s="52"/>
      <c r="MF31" s="52"/>
      <c r="MG31" s="52"/>
      <c r="MH31" s="52"/>
      <c r="MI31" s="52"/>
      <c r="MJ31" s="52"/>
      <c r="MK31" s="52"/>
      <c r="ML31" s="52"/>
      <c r="MM31" s="52"/>
      <c r="MN31" s="52"/>
      <c r="MO31" s="52"/>
      <c r="MP31" s="52"/>
      <c r="MQ31" s="52"/>
      <c r="MR31" s="52"/>
      <c r="MS31" s="52"/>
      <c r="MT31" s="52"/>
      <c r="MU31" s="52"/>
      <c r="MV31" s="52"/>
      <c r="MW31" s="52"/>
      <c r="MX31" s="52"/>
      <c r="MY31" s="52"/>
      <c r="MZ31" s="52"/>
      <c r="NA31" s="52"/>
      <c r="NB31" s="52"/>
      <c r="NC31" s="52"/>
      <c r="ND31" s="52"/>
      <c r="NE31" s="52"/>
      <c r="NF31" s="52"/>
      <c r="NG31" s="52"/>
      <c r="NH31" s="52"/>
      <c r="NI31" s="52"/>
      <c r="NJ31" s="52"/>
      <c r="NK31" s="52"/>
      <c r="NL31" s="52"/>
      <c r="NM31" s="52"/>
      <c r="NN31" s="52"/>
      <c r="NO31" s="52"/>
      <c r="NP31" s="52"/>
      <c r="NQ31" s="52"/>
      <c r="NR31" s="52"/>
      <c r="NS31" s="52"/>
      <c r="NT31" s="52"/>
      <c r="NU31" s="52"/>
      <c r="NV31" s="52"/>
      <c r="NW31" s="52"/>
      <c r="NX31" s="52"/>
      <c r="NY31" s="52"/>
      <c r="NZ31" s="52"/>
      <c r="OA31" s="52"/>
      <c r="OB31" s="52"/>
      <c r="OC31" s="52"/>
      <c r="OD31" s="52"/>
      <c r="OE31" s="52"/>
      <c r="OF31" s="52"/>
      <c r="OG31" s="52"/>
      <c r="OH31" s="52"/>
      <c r="OI31" s="52"/>
      <c r="OJ31" s="52"/>
      <c r="OK31" s="52"/>
      <c r="OL31" s="52"/>
      <c r="OM31" s="52"/>
      <c r="ON31" s="52"/>
      <c r="OO31" s="52"/>
      <c r="OP31" s="52"/>
      <c r="OQ31" s="52"/>
      <c r="OR31" s="52"/>
      <c r="OS31" s="52"/>
      <c r="OT31" s="52"/>
      <c r="OU31" s="52"/>
      <c r="OV31" s="52"/>
      <c r="OW31" s="52"/>
      <c r="OX31" s="52"/>
      <c r="OY31" s="52"/>
      <c r="OZ31" s="52"/>
      <c r="PA31" s="52"/>
      <c r="PB31" s="52"/>
      <c r="PC31" s="52"/>
      <c r="PD31" s="52"/>
      <c r="PE31" s="52"/>
      <c r="PF31" s="52"/>
      <c r="PG31" s="52"/>
      <c r="PH31" s="52"/>
      <c r="PI31" s="52"/>
      <c r="PJ31" s="52"/>
      <c r="PK31" s="52"/>
      <c r="PL31" s="52"/>
      <c r="PM31" s="52"/>
      <c r="PN31" s="52"/>
      <c r="PO31" s="52"/>
      <c r="PP31" s="52"/>
      <c r="PQ31" s="52"/>
      <c r="PR31" s="52"/>
      <c r="PS31" s="52"/>
      <c r="PT31" s="52"/>
      <c r="PU31" s="52"/>
      <c r="PV31" s="52"/>
      <c r="PW31" s="52"/>
      <c r="PX31" s="52"/>
      <c r="PY31" s="52"/>
      <c r="PZ31" s="52"/>
      <c r="QA31" s="52"/>
      <c r="QB31" s="52"/>
      <c r="QC31" s="52"/>
      <c r="QD31" s="52"/>
      <c r="QE31" s="52"/>
    </row>
    <row r="32" spans="1:448" s="4" customFormat="1" ht="18.600000000000001" customHeight="1" x14ac:dyDescent="0.3">
      <c r="B32" s="233">
        <v>11</v>
      </c>
      <c r="C32" s="69" t="s">
        <v>329</v>
      </c>
      <c r="D32" s="432" t="s">
        <v>381</v>
      </c>
      <c r="E32" s="521">
        <v>30200040</v>
      </c>
      <c r="F32" s="515" t="s">
        <v>368</v>
      </c>
      <c r="G32" s="236" t="s">
        <v>336</v>
      </c>
      <c r="H32" s="424" t="s">
        <v>468</v>
      </c>
      <c r="I32" s="508">
        <v>6</v>
      </c>
      <c r="J32" s="509">
        <v>200</v>
      </c>
      <c r="K32" s="509">
        <v>5</v>
      </c>
      <c r="L32" s="509">
        <v>40</v>
      </c>
      <c r="M32" s="510">
        <v>2430</v>
      </c>
      <c r="N32" s="452">
        <v>5904951003224</v>
      </c>
      <c r="O32" s="460">
        <f t="shared" ref="O32:O34" si="3">IFERROR(P32*I32,"-")</f>
        <v>0</v>
      </c>
      <c r="P32" s="324">
        <v>0</v>
      </c>
      <c r="Q32" s="500">
        <f>IFERROR(P32/J32,"-")</f>
        <v>0</v>
      </c>
      <c r="R32" s="5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  <c r="IW32" s="52"/>
      <c r="IX32" s="52"/>
      <c r="IY32" s="52"/>
      <c r="IZ32" s="52"/>
      <c r="JA32" s="52"/>
      <c r="JB32" s="52"/>
      <c r="JC32" s="52"/>
      <c r="JD32" s="52"/>
      <c r="JE32" s="52"/>
      <c r="JF32" s="52"/>
      <c r="JG32" s="52"/>
      <c r="JH32" s="52"/>
      <c r="JI32" s="52"/>
      <c r="JJ32" s="52"/>
      <c r="JK32" s="52"/>
      <c r="JL32" s="52"/>
      <c r="JM32" s="52"/>
      <c r="JN32" s="52"/>
      <c r="JO32" s="52"/>
      <c r="JP32" s="52"/>
      <c r="JQ32" s="52"/>
      <c r="JR32" s="52"/>
      <c r="JS32" s="52"/>
      <c r="JT32" s="52"/>
      <c r="JU32" s="52"/>
      <c r="JV32" s="52"/>
      <c r="JW32" s="52"/>
      <c r="JX32" s="52"/>
      <c r="JY32" s="52"/>
      <c r="JZ32" s="52"/>
      <c r="KA32" s="52"/>
      <c r="KB32" s="52"/>
      <c r="KC32" s="52"/>
      <c r="KD32" s="52"/>
      <c r="KE32" s="52"/>
      <c r="KF32" s="52"/>
      <c r="KG32" s="52"/>
      <c r="KH32" s="52"/>
      <c r="KI32" s="52"/>
      <c r="KJ32" s="52"/>
      <c r="KK32" s="52"/>
      <c r="KL32" s="52"/>
      <c r="KM32" s="52"/>
      <c r="KN32" s="52"/>
      <c r="KO32" s="52"/>
      <c r="KP32" s="52"/>
      <c r="KQ32" s="52"/>
      <c r="KR32" s="52"/>
      <c r="KS32" s="52"/>
      <c r="KT32" s="52"/>
      <c r="KU32" s="52"/>
      <c r="KV32" s="52"/>
      <c r="KW32" s="52"/>
      <c r="KX32" s="52"/>
      <c r="KY32" s="52"/>
      <c r="KZ32" s="52"/>
      <c r="LA32" s="52"/>
      <c r="LB32" s="52"/>
      <c r="LC32" s="52"/>
      <c r="LD32" s="52"/>
      <c r="LE32" s="52"/>
      <c r="LF32" s="52"/>
      <c r="LG32" s="52"/>
      <c r="LH32" s="52"/>
      <c r="LI32" s="52"/>
      <c r="LJ32" s="52"/>
      <c r="LK32" s="52"/>
      <c r="LL32" s="52"/>
      <c r="LM32" s="52"/>
      <c r="LN32" s="52"/>
      <c r="LO32" s="52"/>
      <c r="LP32" s="52"/>
      <c r="LQ32" s="52"/>
      <c r="LR32" s="52"/>
      <c r="LS32" s="52"/>
      <c r="LT32" s="52"/>
      <c r="LU32" s="52"/>
      <c r="LV32" s="52"/>
      <c r="LW32" s="52"/>
      <c r="LX32" s="52"/>
      <c r="LY32" s="52"/>
      <c r="LZ32" s="52"/>
      <c r="MA32" s="52"/>
      <c r="MB32" s="52"/>
      <c r="MC32" s="52"/>
      <c r="MD32" s="52"/>
      <c r="ME32" s="52"/>
      <c r="MF32" s="52"/>
      <c r="MG32" s="52"/>
      <c r="MH32" s="52"/>
      <c r="MI32" s="52"/>
      <c r="MJ32" s="52"/>
      <c r="MK32" s="52"/>
      <c r="ML32" s="52"/>
      <c r="MM32" s="52"/>
      <c r="MN32" s="52"/>
      <c r="MO32" s="52"/>
      <c r="MP32" s="52"/>
      <c r="MQ32" s="52"/>
      <c r="MR32" s="52"/>
      <c r="MS32" s="52"/>
      <c r="MT32" s="52"/>
      <c r="MU32" s="52"/>
      <c r="MV32" s="52"/>
      <c r="MW32" s="52"/>
      <c r="MX32" s="52"/>
      <c r="MY32" s="52"/>
      <c r="MZ32" s="52"/>
      <c r="NA32" s="52"/>
      <c r="NB32" s="52"/>
      <c r="NC32" s="52"/>
      <c r="ND32" s="52"/>
      <c r="NE32" s="52"/>
      <c r="NF32" s="52"/>
      <c r="NG32" s="52"/>
      <c r="NH32" s="52"/>
      <c r="NI32" s="52"/>
      <c r="NJ32" s="52"/>
      <c r="NK32" s="52"/>
      <c r="NL32" s="52"/>
      <c r="NM32" s="52"/>
      <c r="NN32" s="52"/>
      <c r="NO32" s="52"/>
      <c r="NP32" s="52"/>
      <c r="NQ32" s="52"/>
      <c r="NR32" s="52"/>
      <c r="NS32" s="52"/>
      <c r="NT32" s="52"/>
      <c r="NU32" s="52"/>
      <c r="NV32" s="52"/>
      <c r="NW32" s="52"/>
      <c r="NX32" s="52"/>
      <c r="NY32" s="52"/>
      <c r="NZ32" s="52"/>
      <c r="OA32" s="52"/>
      <c r="OB32" s="52"/>
      <c r="OC32" s="52"/>
      <c r="OD32" s="52"/>
      <c r="OE32" s="52"/>
      <c r="OF32" s="52"/>
      <c r="OG32" s="52"/>
      <c r="OH32" s="52"/>
      <c r="OI32" s="52"/>
      <c r="OJ32" s="52"/>
      <c r="OK32" s="52"/>
      <c r="OL32" s="52"/>
      <c r="OM32" s="52"/>
      <c r="ON32" s="52"/>
      <c r="OO32" s="52"/>
      <c r="OP32" s="52"/>
      <c r="OQ32" s="52"/>
      <c r="OR32" s="52"/>
      <c r="OS32" s="52"/>
      <c r="OT32" s="52"/>
      <c r="OU32" s="52"/>
      <c r="OV32" s="52"/>
      <c r="OW32" s="52"/>
      <c r="OX32" s="52"/>
      <c r="OY32" s="52"/>
      <c r="OZ32" s="52"/>
      <c r="PA32" s="52"/>
      <c r="PB32" s="52"/>
      <c r="PC32" s="52"/>
      <c r="PD32" s="52"/>
      <c r="PE32" s="52"/>
      <c r="PF32" s="52"/>
      <c r="PG32" s="52"/>
      <c r="PH32" s="52"/>
      <c r="PI32" s="52"/>
      <c r="PJ32" s="52"/>
      <c r="PK32" s="52"/>
      <c r="PL32" s="52"/>
      <c r="PM32" s="52"/>
      <c r="PN32" s="52"/>
      <c r="PO32" s="52"/>
      <c r="PP32" s="52"/>
      <c r="PQ32" s="52"/>
      <c r="PR32" s="52"/>
      <c r="PS32" s="52"/>
      <c r="PT32" s="52"/>
      <c r="PU32" s="52"/>
      <c r="PV32" s="52"/>
      <c r="PW32" s="52"/>
      <c r="PX32" s="52"/>
      <c r="PY32" s="52"/>
      <c r="PZ32" s="52"/>
      <c r="QA32" s="52"/>
      <c r="QB32" s="52"/>
      <c r="QC32" s="52"/>
      <c r="QD32" s="52"/>
      <c r="QE32" s="52"/>
    </row>
    <row r="33" spans="2:447" s="4" customFormat="1" ht="18.600000000000001" customHeight="1" x14ac:dyDescent="0.3">
      <c r="B33" s="233">
        <v>12</v>
      </c>
      <c r="C33" s="69" t="s">
        <v>329</v>
      </c>
      <c r="D33" s="432" t="s">
        <v>382</v>
      </c>
      <c r="E33" s="521">
        <v>30200041</v>
      </c>
      <c r="F33" s="515" t="s">
        <v>368</v>
      </c>
      <c r="G33" s="236" t="s">
        <v>336</v>
      </c>
      <c r="H33" s="424" t="s">
        <v>468</v>
      </c>
      <c r="I33" s="508">
        <v>6</v>
      </c>
      <c r="J33" s="509">
        <v>200</v>
      </c>
      <c r="K33" s="509">
        <v>5</v>
      </c>
      <c r="L33" s="509">
        <v>40</v>
      </c>
      <c r="M33" s="510">
        <v>1260</v>
      </c>
      <c r="N33" s="452">
        <v>5904951003217</v>
      </c>
      <c r="O33" s="460">
        <f t="shared" si="3"/>
        <v>0</v>
      </c>
      <c r="P33" s="324">
        <v>0</v>
      </c>
      <c r="Q33" s="500">
        <f>IFERROR(P33/J33,"-")</f>
        <v>0</v>
      </c>
      <c r="R33" s="5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  <c r="IW33" s="52"/>
      <c r="IX33" s="52"/>
      <c r="IY33" s="52"/>
      <c r="IZ33" s="52"/>
      <c r="JA33" s="52"/>
      <c r="JB33" s="52"/>
      <c r="JC33" s="52"/>
      <c r="JD33" s="52"/>
      <c r="JE33" s="52"/>
      <c r="JF33" s="52"/>
      <c r="JG33" s="52"/>
      <c r="JH33" s="52"/>
      <c r="JI33" s="52"/>
      <c r="JJ33" s="52"/>
      <c r="JK33" s="52"/>
      <c r="JL33" s="52"/>
      <c r="JM33" s="52"/>
      <c r="JN33" s="52"/>
      <c r="JO33" s="52"/>
      <c r="JP33" s="52"/>
      <c r="JQ33" s="52"/>
      <c r="JR33" s="52"/>
      <c r="JS33" s="52"/>
      <c r="JT33" s="52"/>
      <c r="JU33" s="52"/>
      <c r="JV33" s="52"/>
      <c r="JW33" s="52"/>
      <c r="JX33" s="52"/>
      <c r="JY33" s="52"/>
      <c r="JZ33" s="52"/>
      <c r="KA33" s="52"/>
      <c r="KB33" s="52"/>
      <c r="KC33" s="52"/>
      <c r="KD33" s="52"/>
      <c r="KE33" s="52"/>
      <c r="KF33" s="52"/>
      <c r="KG33" s="52"/>
      <c r="KH33" s="52"/>
      <c r="KI33" s="52"/>
      <c r="KJ33" s="52"/>
      <c r="KK33" s="52"/>
      <c r="KL33" s="52"/>
      <c r="KM33" s="52"/>
      <c r="KN33" s="52"/>
      <c r="KO33" s="52"/>
      <c r="KP33" s="52"/>
      <c r="KQ33" s="52"/>
      <c r="KR33" s="52"/>
      <c r="KS33" s="52"/>
      <c r="KT33" s="52"/>
      <c r="KU33" s="52"/>
      <c r="KV33" s="52"/>
      <c r="KW33" s="52"/>
      <c r="KX33" s="52"/>
      <c r="KY33" s="52"/>
      <c r="KZ33" s="52"/>
      <c r="LA33" s="52"/>
      <c r="LB33" s="52"/>
      <c r="LC33" s="52"/>
      <c r="LD33" s="52"/>
      <c r="LE33" s="52"/>
      <c r="LF33" s="52"/>
      <c r="LG33" s="52"/>
      <c r="LH33" s="52"/>
      <c r="LI33" s="52"/>
      <c r="LJ33" s="52"/>
      <c r="LK33" s="52"/>
      <c r="LL33" s="52"/>
      <c r="LM33" s="52"/>
      <c r="LN33" s="52"/>
      <c r="LO33" s="52"/>
      <c r="LP33" s="52"/>
      <c r="LQ33" s="52"/>
      <c r="LR33" s="52"/>
      <c r="LS33" s="52"/>
      <c r="LT33" s="52"/>
      <c r="LU33" s="52"/>
      <c r="LV33" s="52"/>
      <c r="LW33" s="52"/>
      <c r="LX33" s="52"/>
      <c r="LY33" s="52"/>
      <c r="LZ33" s="52"/>
      <c r="MA33" s="52"/>
      <c r="MB33" s="52"/>
      <c r="MC33" s="52"/>
      <c r="MD33" s="52"/>
      <c r="ME33" s="52"/>
      <c r="MF33" s="52"/>
      <c r="MG33" s="52"/>
      <c r="MH33" s="52"/>
      <c r="MI33" s="52"/>
      <c r="MJ33" s="52"/>
      <c r="MK33" s="52"/>
      <c r="ML33" s="52"/>
      <c r="MM33" s="52"/>
      <c r="MN33" s="52"/>
      <c r="MO33" s="52"/>
      <c r="MP33" s="52"/>
      <c r="MQ33" s="52"/>
      <c r="MR33" s="52"/>
      <c r="MS33" s="52"/>
      <c r="MT33" s="52"/>
      <c r="MU33" s="52"/>
      <c r="MV33" s="52"/>
      <c r="MW33" s="52"/>
      <c r="MX33" s="52"/>
      <c r="MY33" s="52"/>
      <c r="MZ33" s="52"/>
      <c r="NA33" s="52"/>
      <c r="NB33" s="52"/>
      <c r="NC33" s="52"/>
      <c r="ND33" s="52"/>
      <c r="NE33" s="52"/>
      <c r="NF33" s="52"/>
      <c r="NG33" s="52"/>
      <c r="NH33" s="52"/>
      <c r="NI33" s="52"/>
      <c r="NJ33" s="52"/>
      <c r="NK33" s="52"/>
      <c r="NL33" s="52"/>
      <c r="NM33" s="52"/>
      <c r="NN33" s="52"/>
      <c r="NO33" s="52"/>
      <c r="NP33" s="52"/>
      <c r="NQ33" s="52"/>
      <c r="NR33" s="52"/>
      <c r="NS33" s="52"/>
      <c r="NT33" s="52"/>
      <c r="NU33" s="52"/>
      <c r="NV33" s="52"/>
      <c r="NW33" s="52"/>
      <c r="NX33" s="52"/>
      <c r="NY33" s="52"/>
      <c r="NZ33" s="52"/>
      <c r="OA33" s="52"/>
      <c r="OB33" s="52"/>
      <c r="OC33" s="52"/>
      <c r="OD33" s="52"/>
      <c r="OE33" s="52"/>
      <c r="OF33" s="52"/>
      <c r="OG33" s="52"/>
      <c r="OH33" s="52"/>
      <c r="OI33" s="52"/>
      <c r="OJ33" s="52"/>
      <c r="OK33" s="52"/>
      <c r="OL33" s="52"/>
      <c r="OM33" s="52"/>
      <c r="ON33" s="52"/>
      <c r="OO33" s="52"/>
      <c r="OP33" s="52"/>
      <c r="OQ33" s="52"/>
      <c r="OR33" s="52"/>
      <c r="OS33" s="52"/>
      <c r="OT33" s="52"/>
      <c r="OU33" s="52"/>
      <c r="OV33" s="52"/>
      <c r="OW33" s="52"/>
      <c r="OX33" s="52"/>
      <c r="OY33" s="52"/>
      <c r="OZ33" s="52"/>
      <c r="PA33" s="52"/>
      <c r="PB33" s="52"/>
      <c r="PC33" s="52"/>
      <c r="PD33" s="52"/>
      <c r="PE33" s="52"/>
      <c r="PF33" s="52"/>
      <c r="PG33" s="52"/>
      <c r="PH33" s="52"/>
      <c r="PI33" s="52"/>
      <c r="PJ33" s="52"/>
      <c r="PK33" s="52"/>
      <c r="PL33" s="52"/>
      <c r="PM33" s="52"/>
      <c r="PN33" s="52"/>
      <c r="PO33" s="52"/>
      <c r="PP33" s="52"/>
      <c r="PQ33" s="52"/>
      <c r="PR33" s="52"/>
      <c r="PS33" s="52"/>
      <c r="PT33" s="52"/>
      <c r="PU33" s="52"/>
      <c r="PV33" s="52"/>
      <c r="PW33" s="52"/>
      <c r="PX33" s="52"/>
      <c r="PY33" s="52"/>
      <c r="PZ33" s="52"/>
      <c r="QA33" s="52"/>
      <c r="QB33" s="52"/>
      <c r="QC33" s="52"/>
      <c r="QD33" s="52"/>
      <c r="QE33" s="52"/>
    </row>
    <row r="34" spans="2:447" s="4" customFormat="1" ht="18.600000000000001" customHeight="1" x14ac:dyDescent="0.3">
      <c r="B34" s="233">
        <v>13</v>
      </c>
      <c r="C34" s="69" t="s">
        <v>329</v>
      </c>
      <c r="D34" s="432" t="s">
        <v>383</v>
      </c>
      <c r="E34" s="521">
        <v>30200042</v>
      </c>
      <c r="F34" s="515" t="s">
        <v>368</v>
      </c>
      <c r="G34" s="236" t="s">
        <v>336</v>
      </c>
      <c r="H34" s="424" t="s">
        <v>468</v>
      </c>
      <c r="I34" s="508">
        <v>6</v>
      </c>
      <c r="J34" s="509">
        <v>200</v>
      </c>
      <c r="K34" s="509">
        <v>5</v>
      </c>
      <c r="L34" s="509">
        <v>40</v>
      </c>
      <c r="M34" s="510">
        <v>2430</v>
      </c>
      <c r="N34" s="452">
        <v>5904951003248</v>
      </c>
      <c r="O34" s="460">
        <f t="shared" si="3"/>
        <v>0</v>
      </c>
      <c r="P34" s="324">
        <v>0</v>
      </c>
      <c r="Q34" s="500">
        <f>IFERROR(P34/J34,"-")</f>
        <v>0</v>
      </c>
      <c r="R34" s="5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2"/>
      <c r="NJ34" s="52"/>
      <c r="NK34" s="52"/>
      <c r="NL34" s="52"/>
      <c r="NM34" s="52"/>
      <c r="NN34" s="52"/>
      <c r="NO34" s="52"/>
      <c r="NP34" s="52"/>
      <c r="NQ34" s="52"/>
      <c r="NR34" s="52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</row>
    <row r="35" spans="2:447" s="4" customFormat="1" ht="18.600000000000001" customHeight="1" x14ac:dyDescent="0.3">
      <c r="B35" s="112"/>
      <c r="C35" s="83"/>
      <c r="D35" s="431" t="s">
        <v>384</v>
      </c>
      <c r="E35" s="187"/>
      <c r="F35" s="188"/>
      <c r="G35" s="101"/>
      <c r="H35" s="425"/>
      <c r="I35" s="112"/>
      <c r="J35" s="83"/>
      <c r="K35" s="83"/>
      <c r="L35" s="83"/>
      <c r="M35" s="101"/>
      <c r="N35" s="454"/>
      <c r="O35" s="496"/>
      <c r="P35" s="123"/>
      <c r="Q35" s="501"/>
      <c r="R35" s="5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  <c r="IW35" s="52"/>
      <c r="IX35" s="52"/>
      <c r="IY35" s="52"/>
      <c r="IZ35" s="52"/>
      <c r="JA35" s="52"/>
      <c r="JB35" s="52"/>
      <c r="JC35" s="52"/>
      <c r="JD35" s="52"/>
      <c r="JE35" s="52"/>
      <c r="JF35" s="52"/>
      <c r="JG35" s="52"/>
      <c r="JH35" s="52"/>
      <c r="JI35" s="52"/>
      <c r="JJ35" s="52"/>
      <c r="JK35" s="52"/>
      <c r="JL35" s="52"/>
      <c r="JM35" s="52"/>
      <c r="JN35" s="52"/>
      <c r="JO35" s="52"/>
      <c r="JP35" s="52"/>
      <c r="JQ35" s="52"/>
      <c r="JR35" s="52"/>
      <c r="JS35" s="52"/>
      <c r="JT35" s="52"/>
      <c r="JU35" s="52"/>
      <c r="JV35" s="52"/>
      <c r="JW35" s="52"/>
      <c r="JX35" s="52"/>
      <c r="JY35" s="52"/>
      <c r="JZ35" s="52"/>
      <c r="KA35" s="52"/>
      <c r="KB35" s="52"/>
      <c r="KC35" s="52"/>
      <c r="KD35" s="52"/>
      <c r="KE35" s="52"/>
      <c r="KF35" s="52"/>
      <c r="KG35" s="52"/>
      <c r="KH35" s="52"/>
      <c r="KI35" s="52"/>
      <c r="KJ35" s="52"/>
      <c r="KK35" s="52"/>
      <c r="KL35" s="52"/>
      <c r="KM35" s="52"/>
      <c r="KN35" s="52"/>
      <c r="KO35" s="52"/>
      <c r="KP35" s="52"/>
      <c r="KQ35" s="52"/>
      <c r="KR35" s="52"/>
      <c r="KS35" s="52"/>
      <c r="KT35" s="52"/>
      <c r="KU35" s="52"/>
      <c r="KV35" s="52"/>
      <c r="KW35" s="52"/>
      <c r="KX35" s="52"/>
      <c r="KY35" s="52"/>
      <c r="KZ35" s="52"/>
      <c r="LA35" s="52"/>
      <c r="LB35" s="52"/>
      <c r="LC35" s="52"/>
      <c r="LD35" s="52"/>
      <c r="LE35" s="52"/>
      <c r="LF35" s="52"/>
      <c r="LG35" s="52"/>
      <c r="LH35" s="52"/>
      <c r="LI35" s="52"/>
      <c r="LJ35" s="52"/>
      <c r="LK35" s="52"/>
      <c r="LL35" s="52"/>
      <c r="LM35" s="52"/>
      <c r="LN35" s="52"/>
      <c r="LO35" s="52"/>
      <c r="LP35" s="52"/>
      <c r="LQ35" s="52"/>
      <c r="LR35" s="52"/>
      <c r="LS35" s="52"/>
      <c r="LT35" s="52"/>
      <c r="LU35" s="52"/>
      <c r="LV35" s="52"/>
      <c r="LW35" s="52"/>
      <c r="LX35" s="52"/>
      <c r="LY35" s="52"/>
      <c r="LZ35" s="52"/>
      <c r="MA35" s="52"/>
      <c r="MB35" s="52"/>
      <c r="MC35" s="52"/>
      <c r="MD35" s="52"/>
      <c r="ME35" s="52"/>
      <c r="MF35" s="52"/>
      <c r="MG35" s="52"/>
      <c r="MH35" s="52"/>
      <c r="MI35" s="52"/>
      <c r="MJ35" s="52"/>
      <c r="MK35" s="52"/>
      <c r="ML35" s="52"/>
      <c r="MM35" s="52"/>
      <c r="MN35" s="52"/>
      <c r="MO35" s="52"/>
      <c r="MP35" s="52"/>
      <c r="MQ35" s="52"/>
      <c r="MR35" s="52"/>
      <c r="MS35" s="52"/>
      <c r="MT35" s="52"/>
      <c r="MU35" s="52"/>
      <c r="MV35" s="52"/>
      <c r="MW35" s="52"/>
      <c r="MX35" s="52"/>
      <c r="MY35" s="52"/>
      <c r="MZ35" s="52"/>
      <c r="NA35" s="52"/>
      <c r="NB35" s="52"/>
      <c r="NC35" s="52"/>
      <c r="ND35" s="52"/>
      <c r="NE35" s="52"/>
      <c r="NF35" s="52"/>
      <c r="NG35" s="52"/>
      <c r="NH35" s="52"/>
      <c r="NI35" s="52"/>
      <c r="NJ35" s="52"/>
      <c r="NK35" s="52"/>
      <c r="NL35" s="52"/>
      <c r="NM35" s="52"/>
      <c r="NN35" s="52"/>
      <c r="NO35" s="52"/>
      <c r="NP35" s="52"/>
      <c r="NQ35" s="52"/>
      <c r="NR35" s="52"/>
      <c r="NS35" s="52"/>
      <c r="NT35" s="52"/>
      <c r="NU35" s="52"/>
      <c r="NV35" s="52"/>
      <c r="NW35" s="52"/>
      <c r="NX35" s="52"/>
      <c r="NY35" s="52"/>
      <c r="NZ35" s="52"/>
      <c r="OA35" s="52"/>
      <c r="OB35" s="52"/>
      <c r="OC35" s="52"/>
      <c r="OD35" s="52"/>
      <c r="OE35" s="52"/>
      <c r="OF35" s="52"/>
      <c r="OG35" s="52"/>
      <c r="OH35" s="52"/>
      <c r="OI35" s="52"/>
      <c r="OJ35" s="52"/>
      <c r="OK35" s="52"/>
      <c r="OL35" s="52"/>
      <c r="OM35" s="52"/>
      <c r="ON35" s="52"/>
      <c r="OO35" s="52"/>
      <c r="OP35" s="52"/>
      <c r="OQ35" s="52"/>
      <c r="OR35" s="52"/>
      <c r="OS35" s="52"/>
      <c r="OT35" s="52"/>
      <c r="OU35" s="52"/>
      <c r="OV35" s="52"/>
      <c r="OW35" s="52"/>
      <c r="OX35" s="52"/>
      <c r="OY35" s="52"/>
      <c r="OZ35" s="52"/>
      <c r="PA35" s="52"/>
      <c r="PB35" s="52"/>
      <c r="PC35" s="52"/>
      <c r="PD35" s="52"/>
      <c r="PE35" s="52"/>
      <c r="PF35" s="52"/>
      <c r="PG35" s="52"/>
      <c r="PH35" s="52"/>
      <c r="PI35" s="52"/>
      <c r="PJ35" s="52"/>
      <c r="PK35" s="52"/>
      <c r="PL35" s="52"/>
      <c r="PM35" s="52"/>
      <c r="PN35" s="52"/>
      <c r="PO35" s="52"/>
      <c r="PP35" s="52"/>
      <c r="PQ35" s="52"/>
      <c r="PR35" s="52"/>
      <c r="PS35" s="52"/>
      <c r="PT35" s="52"/>
      <c r="PU35" s="52"/>
      <c r="PV35" s="52"/>
      <c r="PW35" s="52"/>
      <c r="PX35" s="52"/>
      <c r="PY35" s="52"/>
      <c r="PZ35" s="52"/>
      <c r="QA35" s="52"/>
      <c r="QB35" s="52"/>
      <c r="QC35" s="52"/>
      <c r="QD35" s="52"/>
      <c r="QE35" s="52"/>
    </row>
    <row r="36" spans="2:447" s="4" customFormat="1" ht="18.600000000000001" customHeight="1" thickBot="1" x14ac:dyDescent="0.35">
      <c r="B36" s="228">
        <v>14</v>
      </c>
      <c r="C36" s="69" t="s">
        <v>492</v>
      </c>
      <c r="D36" s="433" t="s">
        <v>385</v>
      </c>
      <c r="E36" s="521">
        <v>30200058</v>
      </c>
      <c r="F36" s="515" t="s">
        <v>368</v>
      </c>
      <c r="G36" s="107" t="s">
        <v>337</v>
      </c>
      <c r="H36" s="424" t="s">
        <v>469</v>
      </c>
      <c r="I36" s="117">
        <v>12</v>
      </c>
      <c r="J36" s="25">
        <v>176</v>
      </c>
      <c r="K36" s="25">
        <v>22</v>
      </c>
      <c r="L36" s="25">
        <v>8</v>
      </c>
      <c r="M36" s="77">
        <f>I36*K36*L36</f>
        <v>2112</v>
      </c>
      <c r="N36" s="452" t="s">
        <v>22</v>
      </c>
      <c r="O36" s="460">
        <f t="shared" ref="O36" si="4">IFERROR(P36*I36,"-")</f>
        <v>0</v>
      </c>
      <c r="P36" s="324">
        <v>0</v>
      </c>
      <c r="Q36" s="500">
        <f>IFERROR(P36/J36,"-")</f>
        <v>0</v>
      </c>
      <c r="R36" s="5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  <c r="IW36" s="52"/>
      <c r="IX36" s="52"/>
      <c r="IY36" s="52"/>
      <c r="IZ36" s="52"/>
      <c r="JA36" s="52"/>
      <c r="JB36" s="52"/>
      <c r="JC36" s="52"/>
      <c r="JD36" s="52"/>
      <c r="JE36" s="52"/>
      <c r="JF36" s="52"/>
      <c r="JG36" s="52"/>
      <c r="JH36" s="52"/>
      <c r="JI36" s="52"/>
      <c r="JJ36" s="52"/>
      <c r="JK36" s="52"/>
      <c r="JL36" s="52"/>
      <c r="JM36" s="52"/>
      <c r="JN36" s="52"/>
      <c r="JO36" s="52"/>
      <c r="JP36" s="52"/>
      <c r="JQ36" s="52"/>
      <c r="JR36" s="52"/>
      <c r="JS36" s="52"/>
      <c r="JT36" s="52"/>
      <c r="JU36" s="52"/>
      <c r="JV36" s="52"/>
      <c r="JW36" s="52"/>
      <c r="JX36" s="52"/>
      <c r="JY36" s="52"/>
      <c r="JZ36" s="52"/>
      <c r="KA36" s="52"/>
      <c r="KB36" s="52"/>
      <c r="KC36" s="52"/>
      <c r="KD36" s="52"/>
      <c r="KE36" s="52"/>
      <c r="KF36" s="52"/>
      <c r="KG36" s="52"/>
      <c r="KH36" s="52"/>
      <c r="KI36" s="52"/>
      <c r="KJ36" s="52"/>
      <c r="KK36" s="52"/>
      <c r="KL36" s="52"/>
      <c r="KM36" s="52"/>
      <c r="KN36" s="52"/>
      <c r="KO36" s="52"/>
      <c r="KP36" s="52"/>
      <c r="KQ36" s="52"/>
      <c r="KR36" s="52"/>
      <c r="KS36" s="52"/>
      <c r="KT36" s="52"/>
      <c r="KU36" s="52"/>
      <c r="KV36" s="52"/>
      <c r="KW36" s="52"/>
      <c r="KX36" s="52"/>
      <c r="KY36" s="52"/>
      <c r="KZ36" s="52"/>
      <c r="LA36" s="52"/>
      <c r="LB36" s="52"/>
      <c r="LC36" s="52"/>
      <c r="LD36" s="52"/>
      <c r="LE36" s="52"/>
      <c r="LF36" s="52"/>
      <c r="LG36" s="52"/>
      <c r="LH36" s="52"/>
      <c r="LI36" s="52"/>
      <c r="LJ36" s="52"/>
      <c r="LK36" s="52"/>
      <c r="LL36" s="52"/>
      <c r="LM36" s="52"/>
      <c r="LN36" s="52"/>
      <c r="LO36" s="52"/>
      <c r="LP36" s="52"/>
      <c r="LQ36" s="52"/>
      <c r="LR36" s="52"/>
      <c r="LS36" s="52"/>
      <c r="LT36" s="52"/>
      <c r="LU36" s="52"/>
      <c r="LV36" s="52"/>
      <c r="LW36" s="52"/>
      <c r="LX36" s="52"/>
      <c r="LY36" s="52"/>
      <c r="LZ36" s="52"/>
      <c r="MA36" s="52"/>
      <c r="MB36" s="52"/>
      <c r="MC36" s="52"/>
      <c r="MD36" s="52"/>
      <c r="ME36" s="52"/>
      <c r="MF36" s="52"/>
      <c r="MG36" s="52"/>
      <c r="MH36" s="52"/>
      <c r="MI36" s="52"/>
      <c r="MJ36" s="52"/>
      <c r="MK36" s="52"/>
      <c r="ML36" s="52"/>
      <c r="MM36" s="52"/>
      <c r="MN36" s="52"/>
      <c r="MO36" s="52"/>
      <c r="MP36" s="52"/>
      <c r="MQ36" s="52"/>
      <c r="MR36" s="52"/>
      <c r="MS36" s="52"/>
      <c r="MT36" s="52"/>
      <c r="MU36" s="52"/>
      <c r="MV36" s="52"/>
      <c r="MW36" s="52"/>
      <c r="MX36" s="52"/>
      <c r="MY36" s="52"/>
      <c r="MZ36" s="52"/>
      <c r="NA36" s="52"/>
      <c r="NB36" s="52"/>
      <c r="NC36" s="52"/>
      <c r="ND36" s="52"/>
      <c r="NE36" s="52"/>
      <c r="NF36" s="52"/>
      <c r="NG36" s="52"/>
      <c r="NH36" s="52"/>
      <c r="NI36" s="52"/>
      <c r="NJ36" s="52"/>
      <c r="NK36" s="52"/>
      <c r="NL36" s="52"/>
      <c r="NM36" s="52"/>
      <c r="NN36" s="52"/>
      <c r="NO36" s="52"/>
      <c r="NP36" s="52"/>
      <c r="NQ36" s="52"/>
      <c r="NR36" s="52"/>
      <c r="NS36" s="52"/>
      <c r="NT36" s="52"/>
      <c r="NU36" s="52"/>
      <c r="NV36" s="52"/>
      <c r="NW36" s="52"/>
      <c r="NX36" s="52"/>
      <c r="NY36" s="52"/>
      <c r="NZ36" s="52"/>
      <c r="OA36" s="52"/>
      <c r="OB36" s="52"/>
      <c r="OC36" s="52"/>
      <c r="OD36" s="52"/>
      <c r="OE36" s="52"/>
      <c r="OF36" s="52"/>
      <c r="OG36" s="52"/>
      <c r="OH36" s="52"/>
      <c r="OI36" s="52"/>
      <c r="OJ36" s="52"/>
      <c r="OK36" s="52"/>
      <c r="OL36" s="52"/>
      <c r="OM36" s="52"/>
      <c r="ON36" s="52"/>
      <c r="OO36" s="52"/>
      <c r="OP36" s="52"/>
      <c r="OQ36" s="52"/>
      <c r="OR36" s="52"/>
      <c r="OS36" s="52"/>
      <c r="OT36" s="52"/>
      <c r="OU36" s="52"/>
      <c r="OV36" s="52"/>
      <c r="OW36" s="52"/>
      <c r="OX36" s="52"/>
      <c r="OY36" s="52"/>
      <c r="OZ36" s="52"/>
      <c r="PA36" s="52"/>
      <c r="PB36" s="52"/>
      <c r="PC36" s="52"/>
      <c r="PD36" s="52"/>
      <c r="PE36" s="52"/>
      <c r="PF36" s="52"/>
      <c r="PG36" s="52"/>
      <c r="PH36" s="52"/>
      <c r="PI36" s="52"/>
      <c r="PJ36" s="52"/>
      <c r="PK36" s="52"/>
      <c r="PL36" s="52"/>
      <c r="PM36" s="52"/>
      <c r="PN36" s="52"/>
      <c r="PO36" s="52"/>
      <c r="PP36" s="52"/>
      <c r="PQ36" s="52"/>
      <c r="PR36" s="52"/>
      <c r="PS36" s="52"/>
      <c r="PT36" s="52"/>
      <c r="PU36" s="52"/>
      <c r="PV36" s="52"/>
      <c r="PW36" s="52"/>
      <c r="PX36" s="52"/>
      <c r="PY36" s="52"/>
      <c r="PZ36" s="52"/>
      <c r="QA36" s="52"/>
      <c r="QB36" s="52"/>
      <c r="QC36" s="52"/>
      <c r="QD36" s="52"/>
      <c r="QE36" s="52"/>
    </row>
    <row r="37" spans="2:447" s="4" customFormat="1" ht="18.600000000000001" customHeight="1" x14ac:dyDescent="0.3">
      <c r="B37" s="418"/>
      <c r="C37" s="155" t="s">
        <v>0</v>
      </c>
      <c r="D37" s="426" t="s">
        <v>386</v>
      </c>
      <c r="E37" s="180"/>
      <c r="F37" s="181"/>
      <c r="G37" s="103"/>
      <c r="H37" s="427" t="s">
        <v>0</v>
      </c>
      <c r="I37" s="114"/>
      <c r="J37" s="90"/>
      <c r="K37" s="90"/>
      <c r="L37" s="90"/>
      <c r="M37" s="103" t="s">
        <v>0</v>
      </c>
      <c r="N37" s="455"/>
      <c r="O37" s="497" t="s">
        <v>0</v>
      </c>
      <c r="P37" s="125" t="s">
        <v>0</v>
      </c>
      <c r="Q37" s="502" t="s">
        <v>0</v>
      </c>
      <c r="R37" s="5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  <c r="IW37" s="52"/>
      <c r="IX37" s="52"/>
      <c r="IY37" s="52"/>
      <c r="IZ37" s="52"/>
      <c r="JA37" s="52"/>
      <c r="JB37" s="52"/>
      <c r="JC37" s="52"/>
      <c r="JD37" s="52"/>
      <c r="JE37" s="52"/>
      <c r="JF37" s="52"/>
      <c r="JG37" s="52"/>
      <c r="JH37" s="52"/>
      <c r="JI37" s="52"/>
      <c r="JJ37" s="52"/>
      <c r="JK37" s="52"/>
      <c r="JL37" s="52"/>
      <c r="JM37" s="52"/>
      <c r="JN37" s="52"/>
      <c r="JO37" s="52"/>
      <c r="JP37" s="52"/>
      <c r="JQ37" s="52"/>
      <c r="JR37" s="52"/>
      <c r="JS37" s="52"/>
      <c r="JT37" s="52"/>
      <c r="JU37" s="52"/>
      <c r="JV37" s="52"/>
      <c r="JW37" s="52"/>
      <c r="JX37" s="52"/>
      <c r="JY37" s="52"/>
      <c r="JZ37" s="52"/>
      <c r="KA37" s="52"/>
      <c r="KB37" s="52"/>
      <c r="KC37" s="52"/>
      <c r="KD37" s="52"/>
      <c r="KE37" s="52"/>
      <c r="KF37" s="52"/>
      <c r="KG37" s="52"/>
      <c r="KH37" s="52"/>
      <c r="KI37" s="52"/>
      <c r="KJ37" s="52"/>
      <c r="KK37" s="52"/>
      <c r="KL37" s="52"/>
      <c r="KM37" s="52"/>
      <c r="KN37" s="52"/>
      <c r="KO37" s="52"/>
      <c r="KP37" s="52"/>
      <c r="KQ37" s="52"/>
      <c r="KR37" s="52"/>
      <c r="KS37" s="52"/>
      <c r="KT37" s="52"/>
      <c r="KU37" s="52"/>
      <c r="KV37" s="52"/>
      <c r="KW37" s="52"/>
      <c r="KX37" s="52"/>
      <c r="KY37" s="52"/>
      <c r="KZ37" s="52"/>
      <c r="LA37" s="52"/>
      <c r="LB37" s="52"/>
      <c r="LC37" s="52"/>
      <c r="LD37" s="52"/>
      <c r="LE37" s="52"/>
      <c r="LF37" s="52"/>
      <c r="LG37" s="52"/>
      <c r="LH37" s="52"/>
      <c r="LI37" s="52"/>
      <c r="LJ37" s="52"/>
      <c r="LK37" s="52"/>
      <c r="LL37" s="52"/>
      <c r="LM37" s="52"/>
      <c r="LN37" s="52"/>
      <c r="LO37" s="52"/>
      <c r="LP37" s="52"/>
      <c r="LQ37" s="52"/>
      <c r="LR37" s="52"/>
      <c r="LS37" s="52"/>
      <c r="LT37" s="52"/>
      <c r="LU37" s="52"/>
      <c r="LV37" s="52"/>
      <c r="LW37" s="52"/>
      <c r="LX37" s="52"/>
      <c r="LY37" s="52"/>
      <c r="LZ37" s="52"/>
      <c r="MA37" s="52"/>
      <c r="MB37" s="52"/>
      <c r="MC37" s="52"/>
      <c r="MD37" s="52"/>
      <c r="ME37" s="52"/>
      <c r="MF37" s="52"/>
      <c r="MG37" s="52"/>
      <c r="MH37" s="52"/>
      <c r="MI37" s="52"/>
      <c r="MJ37" s="52"/>
      <c r="MK37" s="52"/>
      <c r="ML37" s="52"/>
      <c r="MM37" s="52"/>
      <c r="MN37" s="52"/>
      <c r="MO37" s="52"/>
      <c r="MP37" s="52"/>
      <c r="MQ37" s="52"/>
      <c r="MR37" s="52"/>
      <c r="MS37" s="52"/>
      <c r="MT37" s="52"/>
      <c r="MU37" s="52"/>
      <c r="MV37" s="52"/>
      <c r="MW37" s="52"/>
      <c r="MX37" s="52"/>
      <c r="MY37" s="52"/>
      <c r="MZ37" s="52"/>
      <c r="NA37" s="52"/>
      <c r="NB37" s="52"/>
      <c r="NC37" s="52"/>
      <c r="ND37" s="52"/>
      <c r="NE37" s="52"/>
      <c r="NF37" s="52"/>
      <c r="NG37" s="52"/>
      <c r="NH37" s="52"/>
      <c r="NI37" s="52"/>
      <c r="NJ37" s="52"/>
      <c r="NK37" s="52"/>
      <c r="NL37" s="52"/>
      <c r="NM37" s="52"/>
      <c r="NN37" s="52"/>
      <c r="NO37" s="52"/>
      <c r="NP37" s="52"/>
      <c r="NQ37" s="52"/>
      <c r="NR37" s="52"/>
      <c r="NS37" s="52"/>
      <c r="NT37" s="52"/>
      <c r="NU37" s="52"/>
      <c r="NV37" s="52"/>
      <c r="NW37" s="52"/>
      <c r="NX37" s="52"/>
      <c r="NY37" s="52"/>
      <c r="NZ37" s="52"/>
      <c r="OA37" s="52"/>
      <c r="OB37" s="52"/>
      <c r="OC37" s="52"/>
      <c r="OD37" s="52"/>
      <c r="OE37" s="52"/>
      <c r="OF37" s="52"/>
      <c r="OG37" s="52"/>
      <c r="OH37" s="52"/>
      <c r="OI37" s="52"/>
      <c r="OJ37" s="52"/>
      <c r="OK37" s="52"/>
      <c r="OL37" s="52"/>
      <c r="OM37" s="52"/>
      <c r="ON37" s="52"/>
      <c r="OO37" s="52"/>
      <c r="OP37" s="52"/>
      <c r="OQ37" s="52"/>
      <c r="OR37" s="52"/>
      <c r="OS37" s="52"/>
      <c r="OT37" s="52"/>
      <c r="OU37" s="52"/>
      <c r="OV37" s="52"/>
      <c r="OW37" s="52"/>
      <c r="OX37" s="52"/>
      <c r="OY37" s="52"/>
      <c r="OZ37" s="52"/>
      <c r="PA37" s="52"/>
      <c r="PB37" s="52"/>
      <c r="PC37" s="52"/>
      <c r="PD37" s="52"/>
      <c r="PE37" s="52"/>
      <c r="PF37" s="52"/>
      <c r="PG37" s="52"/>
      <c r="PH37" s="52"/>
      <c r="PI37" s="52"/>
      <c r="PJ37" s="52"/>
      <c r="PK37" s="52"/>
      <c r="PL37" s="52"/>
      <c r="PM37" s="52"/>
      <c r="PN37" s="52"/>
      <c r="PO37" s="52"/>
      <c r="PP37" s="52"/>
      <c r="PQ37" s="52"/>
      <c r="PR37" s="52"/>
      <c r="PS37" s="52"/>
      <c r="PT37" s="52"/>
      <c r="PU37" s="52"/>
      <c r="PV37" s="52"/>
      <c r="PW37" s="52"/>
      <c r="PX37" s="52"/>
      <c r="PY37" s="52"/>
      <c r="PZ37" s="52"/>
      <c r="QA37" s="52"/>
      <c r="QB37" s="52"/>
      <c r="QC37" s="52"/>
      <c r="QD37" s="52"/>
      <c r="QE37" s="52"/>
    </row>
    <row r="38" spans="2:447" s="4" customFormat="1" ht="18.600000000000001" customHeight="1" x14ac:dyDescent="0.3">
      <c r="B38" s="228">
        <v>15</v>
      </c>
      <c r="C38" s="69" t="s">
        <v>492</v>
      </c>
      <c r="D38" s="433" t="s">
        <v>387</v>
      </c>
      <c r="E38" s="521">
        <v>30200085</v>
      </c>
      <c r="F38" s="515" t="s">
        <v>368</v>
      </c>
      <c r="G38" s="107" t="s">
        <v>336</v>
      </c>
      <c r="H38" s="424" t="s">
        <v>470</v>
      </c>
      <c r="I38" s="117">
        <v>8</v>
      </c>
      <c r="J38" s="25">
        <v>162</v>
      </c>
      <c r="K38" s="25">
        <v>6</v>
      </c>
      <c r="L38" s="25">
        <v>27</v>
      </c>
      <c r="M38" s="77">
        <f>I38*J38</f>
        <v>1296</v>
      </c>
      <c r="N38" s="452">
        <v>5904951000582</v>
      </c>
      <c r="O38" s="460">
        <f t="shared" ref="O38:O41" si="5">IFERROR(P38*I38,"-")</f>
        <v>0</v>
      </c>
      <c r="P38" s="324">
        <v>0</v>
      </c>
      <c r="Q38" s="500">
        <f>IFERROR(P38/J38,"-")</f>
        <v>0</v>
      </c>
      <c r="R38" s="5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  <c r="IW38" s="52"/>
      <c r="IX38" s="52"/>
      <c r="IY38" s="52"/>
      <c r="IZ38" s="52"/>
      <c r="JA38" s="52"/>
      <c r="JB38" s="52"/>
      <c r="JC38" s="52"/>
      <c r="JD38" s="52"/>
      <c r="JE38" s="52"/>
      <c r="JF38" s="52"/>
      <c r="JG38" s="52"/>
      <c r="JH38" s="52"/>
      <c r="JI38" s="52"/>
      <c r="JJ38" s="52"/>
      <c r="JK38" s="52"/>
      <c r="JL38" s="52"/>
      <c r="JM38" s="52"/>
      <c r="JN38" s="52"/>
      <c r="JO38" s="52"/>
      <c r="JP38" s="52"/>
      <c r="JQ38" s="52"/>
      <c r="JR38" s="52"/>
      <c r="JS38" s="52"/>
      <c r="JT38" s="52"/>
      <c r="JU38" s="52"/>
      <c r="JV38" s="52"/>
      <c r="JW38" s="52"/>
      <c r="JX38" s="52"/>
      <c r="JY38" s="52"/>
      <c r="JZ38" s="52"/>
      <c r="KA38" s="52"/>
      <c r="KB38" s="52"/>
      <c r="KC38" s="52"/>
      <c r="KD38" s="52"/>
      <c r="KE38" s="52"/>
      <c r="KF38" s="52"/>
      <c r="KG38" s="52"/>
      <c r="KH38" s="52"/>
      <c r="KI38" s="52"/>
      <c r="KJ38" s="52"/>
      <c r="KK38" s="52"/>
      <c r="KL38" s="52"/>
      <c r="KM38" s="52"/>
      <c r="KN38" s="52"/>
      <c r="KO38" s="52"/>
      <c r="KP38" s="52"/>
      <c r="KQ38" s="52"/>
      <c r="KR38" s="52"/>
      <c r="KS38" s="52"/>
      <c r="KT38" s="52"/>
      <c r="KU38" s="52"/>
      <c r="KV38" s="52"/>
      <c r="KW38" s="52"/>
      <c r="KX38" s="52"/>
      <c r="KY38" s="52"/>
      <c r="KZ38" s="52"/>
      <c r="LA38" s="52"/>
      <c r="LB38" s="52"/>
      <c r="LC38" s="52"/>
      <c r="LD38" s="52"/>
      <c r="LE38" s="52"/>
      <c r="LF38" s="52"/>
      <c r="LG38" s="52"/>
      <c r="LH38" s="52"/>
      <c r="LI38" s="52"/>
      <c r="LJ38" s="52"/>
      <c r="LK38" s="52"/>
      <c r="LL38" s="52"/>
      <c r="LM38" s="52"/>
      <c r="LN38" s="52"/>
      <c r="LO38" s="52"/>
      <c r="LP38" s="52"/>
      <c r="LQ38" s="52"/>
      <c r="LR38" s="52"/>
      <c r="LS38" s="52"/>
      <c r="LT38" s="52"/>
      <c r="LU38" s="52"/>
      <c r="LV38" s="52"/>
      <c r="LW38" s="52"/>
      <c r="LX38" s="52"/>
      <c r="LY38" s="52"/>
      <c r="LZ38" s="52"/>
      <c r="MA38" s="52"/>
      <c r="MB38" s="52"/>
      <c r="MC38" s="52"/>
      <c r="MD38" s="52"/>
      <c r="ME38" s="52"/>
      <c r="MF38" s="52"/>
      <c r="MG38" s="52"/>
      <c r="MH38" s="52"/>
      <c r="MI38" s="52"/>
      <c r="MJ38" s="52"/>
      <c r="MK38" s="52"/>
      <c r="ML38" s="52"/>
      <c r="MM38" s="52"/>
      <c r="MN38" s="52"/>
      <c r="MO38" s="52"/>
      <c r="MP38" s="52"/>
      <c r="MQ38" s="52"/>
      <c r="MR38" s="52"/>
      <c r="MS38" s="52"/>
      <c r="MT38" s="52"/>
      <c r="MU38" s="52"/>
      <c r="MV38" s="52"/>
      <c r="MW38" s="52"/>
      <c r="MX38" s="52"/>
      <c r="MY38" s="52"/>
      <c r="MZ38" s="52"/>
      <c r="NA38" s="52"/>
      <c r="NB38" s="52"/>
      <c r="NC38" s="52"/>
      <c r="ND38" s="52"/>
      <c r="NE38" s="52"/>
      <c r="NF38" s="52"/>
      <c r="NG38" s="52"/>
      <c r="NH38" s="52"/>
      <c r="NI38" s="52"/>
      <c r="NJ38" s="52"/>
      <c r="NK38" s="52"/>
      <c r="NL38" s="52"/>
      <c r="NM38" s="52"/>
      <c r="NN38" s="52"/>
      <c r="NO38" s="52"/>
      <c r="NP38" s="52"/>
      <c r="NQ38" s="52"/>
      <c r="NR38" s="52"/>
      <c r="NS38" s="52"/>
      <c r="NT38" s="52"/>
      <c r="NU38" s="52"/>
      <c r="NV38" s="52"/>
      <c r="NW38" s="52"/>
      <c r="NX38" s="52"/>
      <c r="NY38" s="52"/>
      <c r="NZ38" s="52"/>
      <c r="OA38" s="52"/>
      <c r="OB38" s="52"/>
      <c r="OC38" s="52"/>
      <c r="OD38" s="52"/>
      <c r="OE38" s="52"/>
      <c r="OF38" s="52"/>
      <c r="OG38" s="52"/>
      <c r="OH38" s="52"/>
      <c r="OI38" s="52"/>
      <c r="OJ38" s="52"/>
      <c r="OK38" s="52"/>
      <c r="OL38" s="52"/>
      <c r="OM38" s="52"/>
      <c r="ON38" s="52"/>
      <c r="OO38" s="52"/>
      <c r="OP38" s="52"/>
      <c r="OQ38" s="52"/>
      <c r="OR38" s="52"/>
      <c r="OS38" s="52"/>
      <c r="OT38" s="52"/>
      <c r="OU38" s="52"/>
      <c r="OV38" s="52"/>
      <c r="OW38" s="52"/>
      <c r="OX38" s="52"/>
      <c r="OY38" s="52"/>
      <c r="OZ38" s="52"/>
      <c r="PA38" s="52"/>
      <c r="PB38" s="52"/>
      <c r="PC38" s="52"/>
      <c r="PD38" s="52"/>
      <c r="PE38" s="52"/>
      <c r="PF38" s="52"/>
      <c r="PG38" s="52"/>
      <c r="PH38" s="52"/>
      <c r="PI38" s="52"/>
      <c r="PJ38" s="52"/>
      <c r="PK38" s="52"/>
      <c r="PL38" s="52"/>
      <c r="PM38" s="52"/>
      <c r="PN38" s="52"/>
      <c r="PO38" s="52"/>
      <c r="PP38" s="52"/>
      <c r="PQ38" s="52"/>
      <c r="PR38" s="52"/>
      <c r="PS38" s="52"/>
      <c r="PT38" s="52"/>
      <c r="PU38" s="52"/>
      <c r="PV38" s="52"/>
      <c r="PW38" s="52"/>
      <c r="PX38" s="52"/>
      <c r="PY38" s="52"/>
      <c r="PZ38" s="52"/>
      <c r="QA38" s="52"/>
      <c r="QB38" s="52"/>
      <c r="QC38" s="52"/>
      <c r="QD38" s="52"/>
      <c r="QE38" s="52"/>
    </row>
    <row r="39" spans="2:447" s="4" customFormat="1" ht="18.600000000000001" customHeight="1" x14ac:dyDescent="0.3">
      <c r="B39" s="228">
        <v>16</v>
      </c>
      <c r="C39" s="69" t="s">
        <v>492</v>
      </c>
      <c r="D39" s="433" t="s">
        <v>387</v>
      </c>
      <c r="E39" s="521" t="s">
        <v>495</v>
      </c>
      <c r="F39" s="515" t="s">
        <v>368</v>
      </c>
      <c r="G39" s="107" t="s">
        <v>338</v>
      </c>
      <c r="H39" s="424" t="s">
        <v>470</v>
      </c>
      <c r="I39" s="117">
        <v>6</v>
      </c>
      <c r="J39" s="25">
        <v>84</v>
      </c>
      <c r="K39" s="25">
        <v>4</v>
      </c>
      <c r="L39" s="25">
        <v>21</v>
      </c>
      <c r="M39" s="77">
        <f>I39*J39</f>
        <v>504</v>
      </c>
      <c r="N39" s="452">
        <v>5904951004245</v>
      </c>
      <c r="O39" s="460">
        <f t="shared" si="5"/>
        <v>0</v>
      </c>
      <c r="P39" s="324">
        <v>0</v>
      </c>
      <c r="Q39" s="500">
        <f>IFERROR(P39/J39,"-")</f>
        <v>0</v>
      </c>
      <c r="R39" s="5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  <c r="IW39" s="52"/>
      <c r="IX39" s="52"/>
      <c r="IY39" s="52"/>
      <c r="IZ39" s="52"/>
      <c r="JA39" s="52"/>
      <c r="JB39" s="52"/>
      <c r="JC39" s="52"/>
      <c r="JD39" s="52"/>
      <c r="JE39" s="52"/>
      <c r="JF39" s="52"/>
      <c r="JG39" s="52"/>
      <c r="JH39" s="52"/>
      <c r="JI39" s="52"/>
      <c r="JJ39" s="52"/>
      <c r="JK39" s="52"/>
      <c r="JL39" s="52"/>
      <c r="JM39" s="52"/>
      <c r="JN39" s="52"/>
      <c r="JO39" s="52"/>
      <c r="JP39" s="52"/>
      <c r="JQ39" s="52"/>
      <c r="JR39" s="52"/>
      <c r="JS39" s="52"/>
      <c r="JT39" s="52"/>
      <c r="JU39" s="52"/>
      <c r="JV39" s="52"/>
      <c r="JW39" s="52"/>
      <c r="JX39" s="52"/>
      <c r="JY39" s="52"/>
      <c r="JZ39" s="52"/>
      <c r="KA39" s="52"/>
      <c r="KB39" s="52"/>
      <c r="KC39" s="52"/>
      <c r="KD39" s="52"/>
      <c r="KE39" s="52"/>
      <c r="KF39" s="52"/>
      <c r="KG39" s="52"/>
      <c r="KH39" s="52"/>
      <c r="KI39" s="52"/>
      <c r="KJ39" s="52"/>
      <c r="KK39" s="52"/>
      <c r="KL39" s="52"/>
      <c r="KM39" s="52"/>
      <c r="KN39" s="52"/>
      <c r="KO39" s="52"/>
      <c r="KP39" s="52"/>
      <c r="KQ39" s="52"/>
      <c r="KR39" s="52"/>
      <c r="KS39" s="52"/>
      <c r="KT39" s="52"/>
      <c r="KU39" s="52"/>
      <c r="KV39" s="52"/>
      <c r="KW39" s="52"/>
      <c r="KX39" s="52"/>
      <c r="KY39" s="52"/>
      <c r="KZ39" s="52"/>
      <c r="LA39" s="52"/>
      <c r="LB39" s="52"/>
      <c r="LC39" s="52"/>
      <c r="LD39" s="52"/>
      <c r="LE39" s="52"/>
      <c r="LF39" s="52"/>
      <c r="LG39" s="52"/>
      <c r="LH39" s="52"/>
      <c r="LI39" s="52"/>
      <c r="LJ39" s="52"/>
      <c r="LK39" s="52"/>
      <c r="LL39" s="52"/>
      <c r="LM39" s="52"/>
      <c r="LN39" s="52"/>
      <c r="LO39" s="52"/>
      <c r="LP39" s="52"/>
      <c r="LQ39" s="52"/>
      <c r="LR39" s="52"/>
      <c r="LS39" s="52"/>
      <c r="LT39" s="52"/>
      <c r="LU39" s="52"/>
      <c r="LV39" s="52"/>
      <c r="LW39" s="52"/>
      <c r="LX39" s="52"/>
      <c r="LY39" s="52"/>
      <c r="LZ39" s="52"/>
      <c r="MA39" s="52"/>
      <c r="MB39" s="52"/>
      <c r="MC39" s="52"/>
      <c r="MD39" s="52"/>
      <c r="ME39" s="52"/>
      <c r="MF39" s="52"/>
      <c r="MG39" s="52"/>
      <c r="MH39" s="52"/>
      <c r="MI39" s="52"/>
      <c r="MJ39" s="52"/>
      <c r="MK39" s="52"/>
      <c r="ML39" s="52"/>
      <c r="MM39" s="52"/>
      <c r="MN39" s="52"/>
      <c r="MO39" s="52"/>
      <c r="MP39" s="52"/>
      <c r="MQ39" s="52"/>
      <c r="MR39" s="52"/>
      <c r="MS39" s="52"/>
      <c r="MT39" s="52"/>
      <c r="MU39" s="52"/>
      <c r="MV39" s="52"/>
      <c r="MW39" s="52"/>
      <c r="MX39" s="52"/>
      <c r="MY39" s="52"/>
      <c r="MZ39" s="52"/>
      <c r="NA39" s="52"/>
      <c r="NB39" s="52"/>
      <c r="NC39" s="52"/>
      <c r="ND39" s="52"/>
      <c r="NE39" s="52"/>
      <c r="NF39" s="52"/>
      <c r="NG39" s="52"/>
      <c r="NH39" s="52"/>
      <c r="NI39" s="52"/>
      <c r="NJ39" s="52"/>
      <c r="NK39" s="52"/>
      <c r="NL39" s="52"/>
      <c r="NM39" s="52"/>
      <c r="NN39" s="52"/>
      <c r="NO39" s="52"/>
      <c r="NP39" s="52"/>
      <c r="NQ39" s="52"/>
      <c r="NR39" s="52"/>
      <c r="NS39" s="52"/>
      <c r="NT39" s="52"/>
      <c r="NU39" s="52"/>
      <c r="NV39" s="52"/>
      <c r="NW39" s="52"/>
      <c r="NX39" s="52"/>
      <c r="NY39" s="52"/>
      <c r="NZ39" s="52"/>
      <c r="OA39" s="52"/>
      <c r="OB39" s="52"/>
      <c r="OC39" s="52"/>
      <c r="OD39" s="52"/>
      <c r="OE39" s="52"/>
      <c r="OF39" s="52"/>
      <c r="OG39" s="52"/>
      <c r="OH39" s="52"/>
      <c r="OI39" s="52"/>
      <c r="OJ39" s="52"/>
      <c r="OK39" s="52"/>
      <c r="OL39" s="52"/>
      <c r="OM39" s="52"/>
      <c r="ON39" s="52"/>
      <c r="OO39" s="52"/>
      <c r="OP39" s="52"/>
      <c r="OQ39" s="52"/>
      <c r="OR39" s="52"/>
      <c r="OS39" s="52"/>
      <c r="OT39" s="52"/>
      <c r="OU39" s="52"/>
      <c r="OV39" s="52"/>
      <c r="OW39" s="52"/>
      <c r="OX39" s="52"/>
      <c r="OY39" s="52"/>
      <c r="OZ39" s="52"/>
      <c r="PA39" s="52"/>
      <c r="PB39" s="52"/>
      <c r="PC39" s="52"/>
      <c r="PD39" s="52"/>
      <c r="PE39" s="52"/>
      <c r="PF39" s="52"/>
      <c r="PG39" s="52"/>
      <c r="PH39" s="52"/>
      <c r="PI39" s="52"/>
      <c r="PJ39" s="52"/>
      <c r="PK39" s="52"/>
      <c r="PL39" s="52"/>
      <c r="PM39" s="52"/>
      <c r="PN39" s="52"/>
      <c r="PO39" s="52"/>
      <c r="PP39" s="52"/>
      <c r="PQ39" s="52"/>
      <c r="PR39" s="52"/>
      <c r="PS39" s="52"/>
      <c r="PT39" s="52"/>
      <c r="PU39" s="52"/>
      <c r="PV39" s="52"/>
      <c r="PW39" s="52"/>
      <c r="PX39" s="52"/>
      <c r="PY39" s="52"/>
      <c r="PZ39" s="52"/>
      <c r="QA39" s="52"/>
      <c r="QB39" s="52"/>
      <c r="QC39" s="52"/>
      <c r="QD39" s="52"/>
      <c r="QE39" s="52"/>
    </row>
    <row r="40" spans="2:447" s="4" customFormat="1" ht="18.600000000000001" customHeight="1" x14ac:dyDescent="0.3">
      <c r="B40" s="228">
        <v>17</v>
      </c>
      <c r="C40" s="69" t="s">
        <v>329</v>
      </c>
      <c r="D40" s="433" t="s">
        <v>388</v>
      </c>
      <c r="E40" s="521">
        <v>30200084</v>
      </c>
      <c r="F40" s="515" t="s">
        <v>368</v>
      </c>
      <c r="G40" s="107" t="s">
        <v>336</v>
      </c>
      <c r="H40" s="424" t="s">
        <v>470</v>
      </c>
      <c r="I40" s="117">
        <v>8</v>
      </c>
      <c r="J40" s="25">
        <v>162</v>
      </c>
      <c r="K40" s="25">
        <v>6</v>
      </c>
      <c r="L40" s="25">
        <v>27</v>
      </c>
      <c r="M40" s="77">
        <f>I40*J40</f>
        <v>1296</v>
      </c>
      <c r="N40" s="452">
        <v>5904951000919</v>
      </c>
      <c r="O40" s="460">
        <f t="shared" si="5"/>
        <v>0</v>
      </c>
      <c r="P40" s="324">
        <v>0</v>
      </c>
      <c r="Q40" s="500">
        <f>IFERROR(P40/J40,"-")</f>
        <v>0</v>
      </c>
      <c r="R40" s="5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  <c r="IW40" s="52"/>
      <c r="IX40" s="52"/>
      <c r="IY40" s="52"/>
      <c r="IZ40" s="52"/>
      <c r="JA40" s="52"/>
      <c r="JB40" s="52"/>
      <c r="JC40" s="52"/>
      <c r="JD40" s="52"/>
      <c r="JE40" s="52"/>
      <c r="JF40" s="52"/>
      <c r="JG40" s="52"/>
      <c r="JH40" s="52"/>
      <c r="JI40" s="52"/>
      <c r="JJ40" s="52"/>
      <c r="JK40" s="52"/>
      <c r="JL40" s="52"/>
      <c r="JM40" s="52"/>
      <c r="JN40" s="52"/>
      <c r="JO40" s="52"/>
      <c r="JP40" s="52"/>
      <c r="JQ40" s="52"/>
      <c r="JR40" s="52"/>
      <c r="JS40" s="52"/>
      <c r="JT40" s="52"/>
      <c r="JU40" s="52"/>
      <c r="JV40" s="52"/>
      <c r="JW40" s="52"/>
      <c r="JX40" s="52"/>
      <c r="JY40" s="52"/>
      <c r="JZ40" s="52"/>
      <c r="KA40" s="52"/>
      <c r="KB40" s="52"/>
      <c r="KC40" s="52"/>
      <c r="KD40" s="52"/>
      <c r="KE40" s="52"/>
      <c r="KF40" s="52"/>
      <c r="KG40" s="52"/>
      <c r="KH40" s="52"/>
      <c r="KI40" s="52"/>
      <c r="KJ40" s="52"/>
      <c r="KK40" s="52"/>
      <c r="KL40" s="52"/>
      <c r="KM40" s="52"/>
      <c r="KN40" s="52"/>
      <c r="KO40" s="52"/>
      <c r="KP40" s="52"/>
      <c r="KQ40" s="52"/>
      <c r="KR40" s="52"/>
      <c r="KS40" s="52"/>
      <c r="KT40" s="52"/>
      <c r="KU40" s="52"/>
      <c r="KV40" s="52"/>
      <c r="KW40" s="52"/>
      <c r="KX40" s="52"/>
      <c r="KY40" s="52"/>
      <c r="KZ40" s="52"/>
      <c r="LA40" s="52"/>
      <c r="LB40" s="52"/>
      <c r="LC40" s="52"/>
      <c r="LD40" s="52"/>
      <c r="LE40" s="52"/>
      <c r="LF40" s="52"/>
      <c r="LG40" s="52"/>
      <c r="LH40" s="52"/>
      <c r="LI40" s="52"/>
      <c r="LJ40" s="52"/>
      <c r="LK40" s="52"/>
      <c r="LL40" s="52"/>
      <c r="LM40" s="52"/>
      <c r="LN40" s="52"/>
      <c r="LO40" s="52"/>
      <c r="LP40" s="52"/>
      <c r="LQ40" s="52"/>
      <c r="LR40" s="52"/>
      <c r="LS40" s="52"/>
      <c r="LT40" s="52"/>
      <c r="LU40" s="52"/>
      <c r="LV40" s="52"/>
      <c r="LW40" s="52"/>
      <c r="LX40" s="52"/>
      <c r="LY40" s="52"/>
      <c r="LZ40" s="52"/>
      <c r="MA40" s="52"/>
      <c r="MB40" s="52"/>
      <c r="MC40" s="52"/>
      <c r="MD40" s="52"/>
      <c r="ME40" s="52"/>
      <c r="MF40" s="52"/>
      <c r="MG40" s="52"/>
      <c r="MH40" s="52"/>
      <c r="MI40" s="52"/>
      <c r="MJ40" s="52"/>
      <c r="MK40" s="52"/>
      <c r="ML40" s="52"/>
      <c r="MM40" s="52"/>
      <c r="MN40" s="52"/>
      <c r="MO40" s="52"/>
      <c r="MP40" s="52"/>
      <c r="MQ40" s="52"/>
      <c r="MR40" s="52"/>
      <c r="MS40" s="52"/>
      <c r="MT40" s="52"/>
      <c r="MU40" s="52"/>
      <c r="MV40" s="52"/>
      <c r="MW40" s="52"/>
      <c r="MX40" s="52"/>
      <c r="MY40" s="52"/>
      <c r="MZ40" s="52"/>
      <c r="NA40" s="52"/>
      <c r="NB40" s="52"/>
      <c r="NC40" s="52"/>
      <c r="ND40" s="52"/>
      <c r="NE40" s="52"/>
      <c r="NF40" s="52"/>
      <c r="NG40" s="52"/>
      <c r="NH40" s="52"/>
      <c r="NI40" s="52"/>
      <c r="NJ40" s="52"/>
      <c r="NK40" s="52"/>
      <c r="NL40" s="52"/>
      <c r="NM40" s="52"/>
      <c r="NN40" s="52"/>
      <c r="NO40" s="52"/>
      <c r="NP40" s="52"/>
      <c r="NQ40" s="52"/>
      <c r="NR40" s="52"/>
      <c r="NS40" s="52"/>
      <c r="NT40" s="52"/>
      <c r="NU40" s="52"/>
      <c r="NV40" s="52"/>
      <c r="NW40" s="52"/>
      <c r="NX40" s="52"/>
      <c r="NY40" s="52"/>
      <c r="NZ40" s="52"/>
      <c r="OA40" s="52"/>
      <c r="OB40" s="52"/>
      <c r="OC40" s="52"/>
      <c r="OD40" s="52"/>
      <c r="OE40" s="52"/>
      <c r="OF40" s="52"/>
      <c r="OG40" s="52"/>
      <c r="OH40" s="52"/>
      <c r="OI40" s="52"/>
      <c r="OJ40" s="52"/>
      <c r="OK40" s="52"/>
      <c r="OL40" s="52"/>
      <c r="OM40" s="52"/>
      <c r="ON40" s="52"/>
      <c r="OO40" s="52"/>
      <c r="OP40" s="52"/>
      <c r="OQ40" s="52"/>
      <c r="OR40" s="52"/>
      <c r="OS40" s="52"/>
      <c r="OT40" s="52"/>
      <c r="OU40" s="52"/>
      <c r="OV40" s="52"/>
      <c r="OW40" s="52"/>
      <c r="OX40" s="52"/>
      <c r="OY40" s="52"/>
      <c r="OZ40" s="52"/>
      <c r="PA40" s="52"/>
      <c r="PB40" s="52"/>
      <c r="PC40" s="52"/>
      <c r="PD40" s="52"/>
      <c r="PE40" s="52"/>
      <c r="PF40" s="52"/>
      <c r="PG40" s="52"/>
      <c r="PH40" s="52"/>
      <c r="PI40" s="52"/>
      <c r="PJ40" s="52"/>
      <c r="PK40" s="52"/>
      <c r="PL40" s="52"/>
      <c r="PM40" s="52"/>
      <c r="PN40" s="52"/>
      <c r="PO40" s="52"/>
      <c r="PP40" s="52"/>
      <c r="PQ40" s="52"/>
      <c r="PR40" s="52"/>
      <c r="PS40" s="52"/>
      <c r="PT40" s="52"/>
      <c r="PU40" s="52"/>
      <c r="PV40" s="52"/>
      <c r="PW40" s="52"/>
      <c r="PX40" s="52"/>
      <c r="PY40" s="52"/>
      <c r="PZ40" s="52"/>
      <c r="QA40" s="52"/>
      <c r="QB40" s="52"/>
      <c r="QC40" s="52"/>
      <c r="QD40" s="52"/>
      <c r="QE40" s="52"/>
    </row>
    <row r="41" spans="2:447" s="4" customFormat="1" ht="18.600000000000001" customHeight="1" x14ac:dyDescent="0.3">
      <c r="B41" s="228">
        <v>18</v>
      </c>
      <c r="C41" s="69" t="s">
        <v>329</v>
      </c>
      <c r="D41" s="434" t="s">
        <v>389</v>
      </c>
      <c r="E41" s="521">
        <v>30200083</v>
      </c>
      <c r="F41" s="515" t="s">
        <v>368</v>
      </c>
      <c r="G41" s="107" t="s">
        <v>336</v>
      </c>
      <c r="H41" s="424" t="s">
        <v>470</v>
      </c>
      <c r="I41" s="511">
        <v>8</v>
      </c>
      <c r="J41" s="512">
        <v>162</v>
      </c>
      <c r="K41" s="512">
        <v>6</v>
      </c>
      <c r="L41" s="512">
        <v>27</v>
      </c>
      <c r="M41" s="513">
        <f>I41*J41</f>
        <v>1296</v>
      </c>
      <c r="N41" s="456">
        <v>5904951000988</v>
      </c>
      <c r="O41" s="460">
        <f t="shared" si="5"/>
        <v>0</v>
      </c>
      <c r="P41" s="378">
        <v>0</v>
      </c>
      <c r="Q41" s="503">
        <f>IFERROR(P41/J41,"-")</f>
        <v>0</v>
      </c>
      <c r="R41" s="51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  <c r="IW41" s="52"/>
      <c r="IX41" s="52"/>
      <c r="IY41" s="52"/>
      <c r="IZ41" s="52"/>
      <c r="JA41" s="52"/>
      <c r="JB41" s="52"/>
      <c r="JC41" s="52"/>
      <c r="JD41" s="52"/>
      <c r="JE41" s="52"/>
      <c r="JF41" s="52"/>
      <c r="JG41" s="52"/>
      <c r="JH41" s="52"/>
      <c r="JI41" s="52"/>
      <c r="JJ41" s="52"/>
      <c r="JK41" s="52"/>
      <c r="JL41" s="52"/>
      <c r="JM41" s="52"/>
      <c r="JN41" s="52"/>
      <c r="JO41" s="52"/>
      <c r="JP41" s="52"/>
      <c r="JQ41" s="52"/>
      <c r="JR41" s="52"/>
      <c r="JS41" s="52"/>
      <c r="JT41" s="52"/>
      <c r="JU41" s="52"/>
      <c r="JV41" s="52"/>
      <c r="JW41" s="52"/>
      <c r="JX41" s="52"/>
      <c r="JY41" s="52"/>
      <c r="JZ41" s="52"/>
      <c r="KA41" s="52"/>
      <c r="KB41" s="52"/>
      <c r="KC41" s="52"/>
      <c r="KD41" s="52"/>
      <c r="KE41" s="52"/>
      <c r="KF41" s="52"/>
      <c r="KG41" s="52"/>
      <c r="KH41" s="52"/>
      <c r="KI41" s="52"/>
      <c r="KJ41" s="52"/>
      <c r="KK41" s="52"/>
      <c r="KL41" s="52"/>
      <c r="KM41" s="52"/>
      <c r="KN41" s="52"/>
      <c r="KO41" s="52"/>
      <c r="KP41" s="52"/>
      <c r="KQ41" s="52"/>
      <c r="KR41" s="52"/>
      <c r="KS41" s="52"/>
      <c r="KT41" s="52"/>
      <c r="KU41" s="52"/>
      <c r="KV41" s="52"/>
      <c r="KW41" s="52"/>
      <c r="KX41" s="52"/>
      <c r="KY41" s="52"/>
      <c r="KZ41" s="52"/>
      <c r="LA41" s="52"/>
      <c r="LB41" s="52"/>
      <c r="LC41" s="52"/>
      <c r="LD41" s="52"/>
      <c r="LE41" s="52"/>
      <c r="LF41" s="52"/>
      <c r="LG41" s="52"/>
      <c r="LH41" s="52"/>
      <c r="LI41" s="52"/>
      <c r="LJ41" s="52"/>
      <c r="LK41" s="52"/>
      <c r="LL41" s="52"/>
      <c r="LM41" s="52"/>
      <c r="LN41" s="52"/>
      <c r="LO41" s="52"/>
      <c r="LP41" s="52"/>
      <c r="LQ41" s="52"/>
      <c r="LR41" s="52"/>
      <c r="LS41" s="52"/>
      <c r="LT41" s="52"/>
      <c r="LU41" s="52"/>
      <c r="LV41" s="52"/>
      <c r="LW41" s="52"/>
      <c r="LX41" s="52"/>
      <c r="LY41" s="52"/>
      <c r="LZ41" s="52"/>
      <c r="MA41" s="52"/>
      <c r="MB41" s="52"/>
      <c r="MC41" s="52"/>
      <c r="MD41" s="52"/>
      <c r="ME41" s="52"/>
      <c r="MF41" s="52"/>
      <c r="MG41" s="52"/>
      <c r="MH41" s="52"/>
      <c r="MI41" s="52"/>
      <c r="MJ41" s="52"/>
      <c r="MK41" s="52"/>
      <c r="ML41" s="52"/>
      <c r="MM41" s="52"/>
      <c r="MN41" s="52"/>
      <c r="MO41" s="52"/>
      <c r="MP41" s="52"/>
      <c r="MQ41" s="52"/>
      <c r="MR41" s="52"/>
      <c r="MS41" s="52"/>
      <c r="MT41" s="52"/>
      <c r="MU41" s="52"/>
      <c r="MV41" s="52"/>
      <c r="MW41" s="52"/>
      <c r="MX41" s="52"/>
      <c r="MY41" s="52"/>
      <c r="MZ41" s="52"/>
      <c r="NA41" s="52"/>
      <c r="NB41" s="52"/>
      <c r="NC41" s="52"/>
      <c r="ND41" s="52"/>
      <c r="NE41" s="52"/>
      <c r="NF41" s="52"/>
      <c r="NG41" s="52"/>
      <c r="NH41" s="52"/>
      <c r="NI41" s="52"/>
      <c r="NJ41" s="52"/>
      <c r="NK41" s="52"/>
      <c r="NL41" s="52"/>
      <c r="NM41" s="52"/>
      <c r="NN41" s="52"/>
      <c r="NO41" s="52"/>
      <c r="NP41" s="52"/>
      <c r="NQ41" s="52"/>
      <c r="NR41" s="52"/>
      <c r="NS41" s="52"/>
      <c r="NT41" s="52"/>
      <c r="NU41" s="52"/>
      <c r="NV41" s="52"/>
      <c r="NW41" s="52"/>
      <c r="NX41" s="52"/>
      <c r="NY41" s="52"/>
      <c r="NZ41" s="52"/>
      <c r="OA41" s="52"/>
      <c r="OB41" s="52"/>
      <c r="OC41" s="52"/>
      <c r="OD41" s="52"/>
      <c r="OE41" s="52"/>
      <c r="OF41" s="52"/>
      <c r="OG41" s="52"/>
      <c r="OH41" s="52"/>
      <c r="OI41" s="52"/>
      <c r="OJ41" s="52"/>
      <c r="OK41" s="52"/>
      <c r="OL41" s="52"/>
      <c r="OM41" s="52"/>
      <c r="ON41" s="52"/>
      <c r="OO41" s="52"/>
      <c r="OP41" s="52"/>
      <c r="OQ41" s="52"/>
      <c r="OR41" s="52"/>
      <c r="OS41" s="52"/>
      <c r="OT41" s="52"/>
      <c r="OU41" s="52"/>
      <c r="OV41" s="52"/>
      <c r="OW41" s="52"/>
      <c r="OX41" s="52"/>
      <c r="OY41" s="52"/>
      <c r="OZ41" s="52"/>
      <c r="PA41" s="52"/>
      <c r="PB41" s="52"/>
      <c r="PC41" s="52"/>
      <c r="PD41" s="52"/>
      <c r="PE41" s="52"/>
      <c r="PF41" s="52"/>
      <c r="PG41" s="52"/>
      <c r="PH41" s="52"/>
      <c r="PI41" s="52"/>
      <c r="PJ41" s="52"/>
      <c r="PK41" s="52"/>
      <c r="PL41" s="52"/>
      <c r="PM41" s="52"/>
      <c r="PN41" s="52"/>
      <c r="PO41" s="52"/>
      <c r="PP41" s="52"/>
      <c r="PQ41" s="52"/>
      <c r="PR41" s="52"/>
      <c r="PS41" s="52"/>
      <c r="PT41" s="52"/>
      <c r="PU41" s="52"/>
      <c r="PV41" s="52"/>
      <c r="PW41" s="52"/>
      <c r="PX41" s="52"/>
      <c r="PY41" s="52"/>
      <c r="PZ41" s="52"/>
      <c r="QA41" s="52"/>
      <c r="QB41" s="52"/>
      <c r="QC41" s="52"/>
      <c r="QD41" s="52"/>
      <c r="QE41" s="52"/>
    </row>
    <row r="42" spans="2:447" s="4" customFormat="1" ht="18.600000000000001" customHeight="1" x14ac:dyDescent="0.3">
      <c r="B42" s="418"/>
      <c r="C42" s="440" t="s">
        <v>0</v>
      </c>
      <c r="D42" s="428" t="s">
        <v>390</v>
      </c>
      <c r="E42" s="203"/>
      <c r="F42" s="181"/>
      <c r="G42" s="204"/>
      <c r="H42" s="429" t="s">
        <v>0</v>
      </c>
      <c r="I42" s="205"/>
      <c r="J42" s="206"/>
      <c r="K42" s="206"/>
      <c r="L42" s="206"/>
      <c r="M42" s="204" t="s">
        <v>0</v>
      </c>
      <c r="N42" s="457"/>
      <c r="O42" s="498" t="s">
        <v>0</v>
      </c>
      <c r="P42" s="207" t="s">
        <v>0</v>
      </c>
      <c r="Q42" s="504" t="s">
        <v>0</v>
      </c>
      <c r="R42" s="51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  <c r="IW42" s="52"/>
      <c r="IX42" s="52"/>
      <c r="IY42" s="52"/>
      <c r="IZ42" s="52"/>
      <c r="JA42" s="52"/>
      <c r="JB42" s="52"/>
      <c r="JC42" s="52"/>
      <c r="JD42" s="52"/>
      <c r="JE42" s="52"/>
      <c r="JF42" s="52"/>
      <c r="JG42" s="52"/>
      <c r="JH42" s="52"/>
      <c r="JI42" s="52"/>
      <c r="JJ42" s="52"/>
      <c r="JK42" s="52"/>
      <c r="JL42" s="52"/>
      <c r="JM42" s="52"/>
      <c r="JN42" s="52"/>
      <c r="JO42" s="52"/>
      <c r="JP42" s="52"/>
      <c r="JQ42" s="52"/>
      <c r="JR42" s="52"/>
      <c r="JS42" s="52"/>
      <c r="JT42" s="52"/>
      <c r="JU42" s="52"/>
      <c r="JV42" s="52"/>
      <c r="JW42" s="52"/>
      <c r="JX42" s="52"/>
      <c r="JY42" s="52"/>
      <c r="JZ42" s="52"/>
      <c r="KA42" s="52"/>
      <c r="KB42" s="52"/>
      <c r="KC42" s="52"/>
      <c r="KD42" s="52"/>
      <c r="KE42" s="52"/>
      <c r="KF42" s="52"/>
      <c r="KG42" s="52"/>
      <c r="KH42" s="52"/>
      <c r="KI42" s="52"/>
      <c r="KJ42" s="52"/>
      <c r="KK42" s="52"/>
      <c r="KL42" s="52"/>
      <c r="KM42" s="52"/>
      <c r="KN42" s="52"/>
      <c r="KO42" s="52"/>
      <c r="KP42" s="52"/>
      <c r="KQ42" s="52"/>
      <c r="KR42" s="52"/>
      <c r="KS42" s="52"/>
      <c r="KT42" s="52"/>
      <c r="KU42" s="52"/>
      <c r="KV42" s="52"/>
      <c r="KW42" s="52"/>
      <c r="KX42" s="52"/>
      <c r="KY42" s="52"/>
      <c r="KZ42" s="52"/>
      <c r="LA42" s="52"/>
      <c r="LB42" s="52"/>
      <c r="LC42" s="52"/>
      <c r="LD42" s="52"/>
      <c r="LE42" s="52"/>
      <c r="LF42" s="52"/>
      <c r="LG42" s="52"/>
      <c r="LH42" s="52"/>
      <c r="LI42" s="52"/>
      <c r="LJ42" s="52"/>
      <c r="LK42" s="52"/>
      <c r="LL42" s="52"/>
      <c r="LM42" s="52"/>
      <c r="LN42" s="52"/>
      <c r="LO42" s="52"/>
      <c r="LP42" s="52"/>
      <c r="LQ42" s="52"/>
      <c r="LR42" s="52"/>
      <c r="LS42" s="52"/>
      <c r="LT42" s="52"/>
      <c r="LU42" s="52"/>
      <c r="LV42" s="52"/>
      <c r="LW42" s="52"/>
      <c r="LX42" s="52"/>
      <c r="LY42" s="52"/>
      <c r="LZ42" s="52"/>
      <c r="MA42" s="52"/>
      <c r="MB42" s="52"/>
      <c r="MC42" s="52"/>
      <c r="MD42" s="52"/>
      <c r="ME42" s="52"/>
      <c r="MF42" s="52"/>
      <c r="MG42" s="52"/>
      <c r="MH42" s="52"/>
      <c r="MI42" s="52"/>
      <c r="MJ42" s="52"/>
      <c r="MK42" s="52"/>
      <c r="ML42" s="52"/>
      <c r="MM42" s="52"/>
      <c r="MN42" s="52"/>
      <c r="MO42" s="52"/>
      <c r="MP42" s="52"/>
      <c r="MQ42" s="52"/>
      <c r="MR42" s="52"/>
      <c r="MS42" s="52"/>
      <c r="MT42" s="52"/>
      <c r="MU42" s="52"/>
      <c r="MV42" s="52"/>
      <c r="MW42" s="52"/>
      <c r="MX42" s="52"/>
      <c r="MY42" s="52"/>
      <c r="MZ42" s="52"/>
      <c r="NA42" s="52"/>
      <c r="NB42" s="52"/>
      <c r="NC42" s="52"/>
      <c r="ND42" s="52"/>
      <c r="NE42" s="52"/>
      <c r="NF42" s="52"/>
      <c r="NG42" s="52"/>
      <c r="NH42" s="52"/>
      <c r="NI42" s="52"/>
      <c r="NJ42" s="52"/>
      <c r="NK42" s="52"/>
      <c r="NL42" s="52"/>
      <c r="NM42" s="52"/>
      <c r="NN42" s="52"/>
      <c r="NO42" s="52"/>
      <c r="NP42" s="52"/>
      <c r="NQ42" s="52"/>
      <c r="NR42" s="52"/>
      <c r="NS42" s="52"/>
      <c r="NT42" s="52"/>
      <c r="NU42" s="52"/>
      <c r="NV42" s="52"/>
      <c r="NW42" s="52"/>
      <c r="NX42" s="52"/>
      <c r="NY42" s="52"/>
      <c r="NZ42" s="52"/>
      <c r="OA42" s="52"/>
      <c r="OB42" s="52"/>
      <c r="OC42" s="52"/>
      <c r="OD42" s="52"/>
      <c r="OE42" s="52"/>
      <c r="OF42" s="52"/>
      <c r="OG42" s="52"/>
      <c r="OH42" s="52"/>
      <c r="OI42" s="52"/>
      <c r="OJ42" s="52"/>
      <c r="OK42" s="52"/>
      <c r="OL42" s="52"/>
      <c r="OM42" s="52"/>
      <c r="ON42" s="52"/>
      <c r="OO42" s="52"/>
      <c r="OP42" s="52"/>
      <c r="OQ42" s="52"/>
      <c r="OR42" s="52"/>
      <c r="OS42" s="52"/>
      <c r="OT42" s="52"/>
      <c r="OU42" s="52"/>
      <c r="OV42" s="52"/>
      <c r="OW42" s="52"/>
      <c r="OX42" s="52"/>
      <c r="OY42" s="52"/>
      <c r="OZ42" s="52"/>
      <c r="PA42" s="52"/>
      <c r="PB42" s="52"/>
      <c r="PC42" s="52"/>
      <c r="PD42" s="52"/>
      <c r="PE42" s="52"/>
      <c r="PF42" s="52"/>
      <c r="PG42" s="52"/>
      <c r="PH42" s="52"/>
      <c r="PI42" s="52"/>
      <c r="PJ42" s="52"/>
      <c r="PK42" s="52"/>
      <c r="PL42" s="52"/>
      <c r="PM42" s="52"/>
      <c r="PN42" s="52"/>
      <c r="PO42" s="52"/>
      <c r="PP42" s="52"/>
      <c r="PQ42" s="52"/>
      <c r="PR42" s="52"/>
      <c r="PS42" s="52"/>
      <c r="PT42" s="52"/>
      <c r="PU42" s="52"/>
      <c r="PV42" s="52"/>
      <c r="PW42" s="52"/>
      <c r="PX42" s="52"/>
      <c r="PY42" s="52"/>
      <c r="PZ42" s="52"/>
      <c r="QA42" s="52"/>
      <c r="QB42" s="52"/>
      <c r="QC42" s="52"/>
      <c r="QD42" s="52"/>
      <c r="QE42" s="52"/>
    </row>
    <row r="43" spans="2:447" s="4" customFormat="1" ht="18.600000000000001" customHeight="1" x14ac:dyDescent="0.3">
      <c r="B43" s="228">
        <v>19</v>
      </c>
      <c r="C43" s="69" t="s">
        <v>492</v>
      </c>
      <c r="D43" s="430" t="s">
        <v>391</v>
      </c>
      <c r="E43" s="521" t="s">
        <v>339</v>
      </c>
      <c r="F43" s="515" t="s">
        <v>368</v>
      </c>
      <c r="G43" s="107" t="s">
        <v>338</v>
      </c>
      <c r="H43" s="424" t="s">
        <v>468</v>
      </c>
      <c r="I43" s="117">
        <v>6</v>
      </c>
      <c r="J43" s="25">
        <v>84</v>
      </c>
      <c r="K43" s="25">
        <v>4</v>
      </c>
      <c r="L43" s="25">
        <v>21</v>
      </c>
      <c r="M43" s="77">
        <f>I43*J43</f>
        <v>504</v>
      </c>
      <c r="N43" s="452">
        <v>5904951003354</v>
      </c>
      <c r="O43" s="460">
        <f t="shared" ref="O43" si="6">IFERROR(P43*I43,"-")</f>
        <v>0</v>
      </c>
      <c r="P43" s="324">
        <v>0</v>
      </c>
      <c r="Q43" s="500">
        <f>IFERROR(P43/J43,"-")</f>
        <v>0</v>
      </c>
      <c r="R43" s="51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  <c r="IW43" s="52"/>
      <c r="IX43" s="52"/>
      <c r="IY43" s="52"/>
      <c r="IZ43" s="52"/>
      <c r="JA43" s="52"/>
      <c r="JB43" s="52"/>
      <c r="JC43" s="52"/>
      <c r="JD43" s="52"/>
      <c r="JE43" s="52"/>
      <c r="JF43" s="52"/>
      <c r="JG43" s="52"/>
      <c r="JH43" s="52"/>
      <c r="JI43" s="52"/>
      <c r="JJ43" s="52"/>
      <c r="JK43" s="52"/>
      <c r="JL43" s="52"/>
      <c r="JM43" s="52"/>
      <c r="JN43" s="52"/>
      <c r="JO43" s="52"/>
      <c r="JP43" s="52"/>
      <c r="JQ43" s="52"/>
      <c r="JR43" s="52"/>
      <c r="JS43" s="52"/>
      <c r="JT43" s="52"/>
      <c r="JU43" s="52"/>
      <c r="JV43" s="52"/>
      <c r="JW43" s="52"/>
      <c r="JX43" s="52"/>
      <c r="JY43" s="52"/>
      <c r="JZ43" s="52"/>
      <c r="KA43" s="52"/>
      <c r="KB43" s="52"/>
      <c r="KC43" s="52"/>
      <c r="KD43" s="52"/>
      <c r="KE43" s="52"/>
      <c r="KF43" s="52"/>
      <c r="KG43" s="52"/>
      <c r="KH43" s="52"/>
      <c r="KI43" s="52"/>
      <c r="KJ43" s="52"/>
      <c r="KK43" s="52"/>
      <c r="KL43" s="52"/>
      <c r="KM43" s="52"/>
      <c r="KN43" s="52"/>
      <c r="KO43" s="52"/>
      <c r="KP43" s="52"/>
      <c r="KQ43" s="52"/>
      <c r="KR43" s="52"/>
      <c r="KS43" s="52"/>
      <c r="KT43" s="52"/>
      <c r="KU43" s="52"/>
      <c r="KV43" s="52"/>
      <c r="KW43" s="52"/>
      <c r="KX43" s="52"/>
      <c r="KY43" s="52"/>
      <c r="KZ43" s="52"/>
      <c r="LA43" s="52"/>
      <c r="LB43" s="52"/>
      <c r="LC43" s="52"/>
      <c r="LD43" s="52"/>
      <c r="LE43" s="52"/>
      <c r="LF43" s="52"/>
      <c r="LG43" s="52"/>
      <c r="LH43" s="52"/>
      <c r="LI43" s="52"/>
      <c r="LJ43" s="52"/>
      <c r="LK43" s="52"/>
      <c r="LL43" s="52"/>
      <c r="LM43" s="52"/>
      <c r="LN43" s="52"/>
      <c r="LO43" s="52"/>
      <c r="LP43" s="52"/>
      <c r="LQ43" s="52"/>
      <c r="LR43" s="52"/>
      <c r="LS43" s="52"/>
      <c r="LT43" s="52"/>
      <c r="LU43" s="52"/>
      <c r="LV43" s="52"/>
      <c r="LW43" s="52"/>
      <c r="LX43" s="52"/>
      <c r="LY43" s="52"/>
      <c r="LZ43" s="52"/>
      <c r="MA43" s="52"/>
      <c r="MB43" s="52"/>
      <c r="MC43" s="52"/>
      <c r="MD43" s="52"/>
      <c r="ME43" s="52"/>
      <c r="MF43" s="52"/>
      <c r="MG43" s="52"/>
      <c r="MH43" s="52"/>
      <c r="MI43" s="52"/>
      <c r="MJ43" s="52"/>
      <c r="MK43" s="52"/>
      <c r="ML43" s="52"/>
      <c r="MM43" s="52"/>
      <c r="MN43" s="52"/>
      <c r="MO43" s="52"/>
      <c r="MP43" s="52"/>
      <c r="MQ43" s="52"/>
      <c r="MR43" s="52"/>
      <c r="MS43" s="52"/>
      <c r="MT43" s="52"/>
      <c r="MU43" s="52"/>
      <c r="MV43" s="52"/>
      <c r="MW43" s="52"/>
      <c r="MX43" s="52"/>
      <c r="MY43" s="52"/>
      <c r="MZ43" s="52"/>
      <c r="NA43" s="52"/>
      <c r="NB43" s="52"/>
      <c r="NC43" s="52"/>
      <c r="ND43" s="52"/>
      <c r="NE43" s="52"/>
      <c r="NF43" s="52"/>
      <c r="NG43" s="52"/>
      <c r="NH43" s="52"/>
      <c r="NI43" s="52"/>
      <c r="NJ43" s="52"/>
      <c r="NK43" s="52"/>
      <c r="NL43" s="52"/>
      <c r="NM43" s="52"/>
      <c r="NN43" s="52"/>
      <c r="NO43" s="52"/>
      <c r="NP43" s="52"/>
      <c r="NQ43" s="52"/>
      <c r="NR43" s="52"/>
      <c r="NS43" s="52"/>
      <c r="NT43" s="52"/>
      <c r="NU43" s="52"/>
      <c r="NV43" s="52"/>
      <c r="NW43" s="52"/>
      <c r="NX43" s="52"/>
      <c r="NY43" s="52"/>
      <c r="NZ43" s="52"/>
      <c r="OA43" s="52"/>
      <c r="OB43" s="52"/>
      <c r="OC43" s="52"/>
      <c r="OD43" s="52"/>
      <c r="OE43" s="52"/>
      <c r="OF43" s="52"/>
      <c r="OG43" s="52"/>
      <c r="OH43" s="52"/>
      <c r="OI43" s="52"/>
      <c r="OJ43" s="52"/>
      <c r="OK43" s="52"/>
      <c r="OL43" s="52"/>
      <c r="OM43" s="52"/>
      <c r="ON43" s="52"/>
      <c r="OO43" s="52"/>
      <c r="OP43" s="52"/>
      <c r="OQ43" s="52"/>
      <c r="OR43" s="52"/>
      <c r="OS43" s="52"/>
      <c r="OT43" s="52"/>
      <c r="OU43" s="52"/>
      <c r="OV43" s="52"/>
      <c r="OW43" s="52"/>
      <c r="OX43" s="52"/>
      <c r="OY43" s="52"/>
      <c r="OZ43" s="52"/>
      <c r="PA43" s="52"/>
      <c r="PB43" s="52"/>
      <c r="PC43" s="52"/>
      <c r="PD43" s="52"/>
      <c r="PE43" s="52"/>
      <c r="PF43" s="52"/>
      <c r="PG43" s="52"/>
      <c r="PH43" s="52"/>
      <c r="PI43" s="52"/>
      <c r="PJ43" s="52"/>
      <c r="PK43" s="52"/>
      <c r="PL43" s="52"/>
      <c r="PM43" s="52"/>
      <c r="PN43" s="52"/>
      <c r="PO43" s="52"/>
      <c r="PP43" s="52"/>
      <c r="PQ43" s="52"/>
      <c r="PR43" s="52"/>
      <c r="PS43" s="52"/>
      <c r="PT43" s="52"/>
      <c r="PU43" s="52"/>
      <c r="PV43" s="52"/>
      <c r="PW43" s="52"/>
      <c r="PX43" s="52"/>
      <c r="PY43" s="52"/>
      <c r="PZ43" s="52"/>
      <c r="QA43" s="52"/>
      <c r="QB43" s="52"/>
      <c r="QC43" s="52"/>
      <c r="QD43" s="52"/>
      <c r="QE43" s="52"/>
    </row>
    <row r="44" spans="2:447" s="4" customFormat="1" ht="18.600000000000001" customHeight="1" x14ac:dyDescent="0.3">
      <c r="B44" s="419"/>
      <c r="C44" s="440" t="s">
        <v>0</v>
      </c>
      <c r="D44" s="428" t="s">
        <v>494</v>
      </c>
      <c r="E44" s="203"/>
      <c r="F44" s="181"/>
      <c r="G44" s="204"/>
      <c r="H44" s="429" t="s">
        <v>0</v>
      </c>
      <c r="I44" s="205" t="s">
        <v>0</v>
      </c>
      <c r="J44" s="206" t="s">
        <v>0</v>
      </c>
      <c r="K44" s="206" t="s">
        <v>0</v>
      </c>
      <c r="L44" s="206" t="s">
        <v>0</v>
      </c>
      <c r="M44" s="204" t="s">
        <v>0</v>
      </c>
      <c r="N44" s="458" t="s">
        <v>0</v>
      </c>
      <c r="O44" s="498" t="s">
        <v>0</v>
      </c>
      <c r="P44" s="208" t="s">
        <v>0</v>
      </c>
      <c r="Q44" s="504"/>
      <c r="R44" s="5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  <c r="IW44" s="52"/>
      <c r="IX44" s="52"/>
      <c r="IY44" s="52"/>
      <c r="IZ44" s="52"/>
      <c r="JA44" s="52"/>
      <c r="JB44" s="52"/>
      <c r="JC44" s="52"/>
      <c r="JD44" s="52"/>
      <c r="JE44" s="52"/>
      <c r="JF44" s="52"/>
      <c r="JG44" s="52"/>
      <c r="JH44" s="52"/>
      <c r="JI44" s="52"/>
      <c r="JJ44" s="52"/>
      <c r="JK44" s="52"/>
      <c r="JL44" s="52"/>
      <c r="JM44" s="52"/>
      <c r="JN44" s="52"/>
      <c r="JO44" s="52"/>
      <c r="JP44" s="52"/>
      <c r="JQ44" s="52"/>
      <c r="JR44" s="52"/>
      <c r="JS44" s="52"/>
      <c r="JT44" s="52"/>
      <c r="JU44" s="52"/>
      <c r="JV44" s="52"/>
      <c r="JW44" s="52"/>
      <c r="JX44" s="52"/>
      <c r="JY44" s="52"/>
      <c r="JZ44" s="52"/>
      <c r="KA44" s="52"/>
      <c r="KB44" s="52"/>
      <c r="KC44" s="52"/>
      <c r="KD44" s="52"/>
      <c r="KE44" s="52"/>
      <c r="KF44" s="52"/>
      <c r="KG44" s="52"/>
      <c r="KH44" s="52"/>
      <c r="KI44" s="52"/>
      <c r="KJ44" s="52"/>
      <c r="KK44" s="52"/>
      <c r="KL44" s="52"/>
      <c r="KM44" s="52"/>
      <c r="KN44" s="52"/>
      <c r="KO44" s="52"/>
      <c r="KP44" s="52"/>
      <c r="KQ44" s="52"/>
      <c r="KR44" s="52"/>
      <c r="KS44" s="52"/>
      <c r="KT44" s="52"/>
      <c r="KU44" s="52"/>
      <c r="KV44" s="52"/>
      <c r="KW44" s="52"/>
      <c r="KX44" s="52"/>
      <c r="KY44" s="52"/>
      <c r="KZ44" s="52"/>
      <c r="LA44" s="52"/>
      <c r="LB44" s="52"/>
      <c r="LC44" s="52"/>
      <c r="LD44" s="52"/>
      <c r="LE44" s="52"/>
      <c r="LF44" s="52"/>
      <c r="LG44" s="52"/>
      <c r="LH44" s="52"/>
      <c r="LI44" s="52"/>
      <c r="LJ44" s="52"/>
      <c r="LK44" s="52"/>
      <c r="LL44" s="52"/>
      <c r="LM44" s="52"/>
      <c r="LN44" s="52"/>
      <c r="LO44" s="52"/>
      <c r="LP44" s="52"/>
      <c r="LQ44" s="52"/>
      <c r="LR44" s="52"/>
      <c r="LS44" s="52"/>
      <c r="LT44" s="52"/>
      <c r="LU44" s="52"/>
      <c r="LV44" s="52"/>
      <c r="LW44" s="52"/>
      <c r="LX44" s="52"/>
      <c r="LY44" s="52"/>
      <c r="LZ44" s="52"/>
      <c r="MA44" s="52"/>
      <c r="MB44" s="52"/>
      <c r="MC44" s="52"/>
      <c r="MD44" s="52"/>
      <c r="ME44" s="52"/>
      <c r="MF44" s="52"/>
      <c r="MG44" s="52"/>
      <c r="MH44" s="52"/>
      <c r="MI44" s="52"/>
      <c r="MJ44" s="52"/>
      <c r="MK44" s="52"/>
      <c r="ML44" s="52"/>
      <c r="MM44" s="52"/>
      <c r="MN44" s="52"/>
      <c r="MO44" s="52"/>
      <c r="MP44" s="52"/>
      <c r="MQ44" s="52"/>
      <c r="MR44" s="52"/>
      <c r="MS44" s="52"/>
      <c r="MT44" s="52"/>
      <c r="MU44" s="52"/>
      <c r="MV44" s="52"/>
      <c r="MW44" s="52"/>
      <c r="MX44" s="52"/>
      <c r="MY44" s="52"/>
      <c r="MZ44" s="52"/>
      <c r="NA44" s="52"/>
      <c r="NB44" s="52"/>
      <c r="NC44" s="52"/>
      <c r="ND44" s="52"/>
      <c r="NE44" s="52"/>
      <c r="NF44" s="52"/>
      <c r="NG44" s="52"/>
      <c r="NH44" s="52"/>
      <c r="NI44" s="52"/>
      <c r="NJ44" s="52"/>
      <c r="NK44" s="52"/>
      <c r="NL44" s="52"/>
      <c r="NM44" s="52"/>
      <c r="NN44" s="52"/>
      <c r="NO44" s="52"/>
      <c r="NP44" s="52"/>
      <c r="NQ44" s="52"/>
      <c r="NR44" s="52"/>
      <c r="NS44" s="52"/>
      <c r="NT44" s="52"/>
      <c r="NU44" s="52"/>
      <c r="NV44" s="52"/>
      <c r="NW44" s="52"/>
      <c r="NX44" s="52"/>
      <c r="NY44" s="52"/>
      <c r="NZ44" s="52"/>
      <c r="OA44" s="52"/>
      <c r="OB44" s="52"/>
      <c r="OC44" s="52"/>
      <c r="OD44" s="52"/>
      <c r="OE44" s="52"/>
      <c r="OF44" s="52"/>
      <c r="OG44" s="52"/>
      <c r="OH44" s="52"/>
      <c r="OI44" s="52"/>
      <c r="OJ44" s="52"/>
      <c r="OK44" s="52"/>
      <c r="OL44" s="52"/>
      <c r="OM44" s="52"/>
      <c r="ON44" s="52"/>
      <c r="OO44" s="52"/>
      <c r="OP44" s="52"/>
      <c r="OQ44" s="52"/>
      <c r="OR44" s="52"/>
      <c r="OS44" s="52"/>
      <c r="OT44" s="52"/>
      <c r="OU44" s="52"/>
      <c r="OV44" s="52"/>
      <c r="OW44" s="52"/>
      <c r="OX44" s="52"/>
      <c r="OY44" s="52"/>
      <c r="OZ44" s="52"/>
      <c r="PA44" s="52"/>
      <c r="PB44" s="52"/>
      <c r="PC44" s="52"/>
      <c r="PD44" s="52"/>
      <c r="PE44" s="52"/>
      <c r="PF44" s="52"/>
      <c r="PG44" s="52"/>
      <c r="PH44" s="52"/>
      <c r="PI44" s="52"/>
      <c r="PJ44" s="52"/>
      <c r="PK44" s="52"/>
      <c r="PL44" s="52"/>
      <c r="PM44" s="52"/>
      <c r="PN44" s="52"/>
      <c r="PO44" s="52"/>
      <c r="PP44" s="52"/>
      <c r="PQ44" s="52"/>
      <c r="PR44" s="52"/>
      <c r="PS44" s="52"/>
      <c r="PT44" s="52"/>
      <c r="PU44" s="52"/>
      <c r="PV44" s="52"/>
      <c r="PW44" s="52"/>
      <c r="PX44" s="52"/>
      <c r="PY44" s="52"/>
      <c r="PZ44" s="52"/>
      <c r="QA44" s="52"/>
      <c r="QB44" s="52"/>
      <c r="QC44" s="52"/>
      <c r="QD44" s="52"/>
      <c r="QE44" s="52"/>
    </row>
    <row r="45" spans="2:447" s="4" customFormat="1" ht="18.600000000000001" customHeight="1" x14ac:dyDescent="0.3">
      <c r="B45" s="225">
        <v>20</v>
      </c>
      <c r="C45" s="375" t="s">
        <v>492</v>
      </c>
      <c r="D45" s="430" t="s">
        <v>392</v>
      </c>
      <c r="E45" s="521">
        <v>30200006</v>
      </c>
      <c r="F45" s="515" t="s">
        <v>368</v>
      </c>
      <c r="G45" s="105" t="s">
        <v>340</v>
      </c>
      <c r="H45" s="424" t="s">
        <v>252</v>
      </c>
      <c r="I45" s="117">
        <v>12</v>
      </c>
      <c r="J45" s="25">
        <v>80</v>
      </c>
      <c r="K45" s="25">
        <v>10</v>
      </c>
      <c r="L45" s="25">
        <v>8</v>
      </c>
      <c r="M45" s="77">
        <f>I45*J45</f>
        <v>960</v>
      </c>
      <c r="N45" s="452">
        <v>5904951000452</v>
      </c>
      <c r="O45" s="460">
        <f t="shared" ref="O45:O46" si="7">IFERROR(P45*I45,"-")</f>
        <v>0</v>
      </c>
      <c r="P45" s="324">
        <v>0</v>
      </c>
      <c r="Q45" s="500">
        <f>IFERROR(P45/J45,"-")</f>
        <v>0</v>
      </c>
      <c r="R45" s="5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  <c r="IW45" s="52"/>
      <c r="IX45" s="52"/>
      <c r="IY45" s="52"/>
      <c r="IZ45" s="52"/>
      <c r="JA45" s="52"/>
      <c r="JB45" s="52"/>
      <c r="JC45" s="52"/>
      <c r="JD45" s="52"/>
      <c r="JE45" s="52"/>
      <c r="JF45" s="52"/>
      <c r="JG45" s="52"/>
      <c r="JH45" s="52"/>
      <c r="JI45" s="52"/>
      <c r="JJ45" s="52"/>
      <c r="JK45" s="52"/>
      <c r="JL45" s="52"/>
      <c r="JM45" s="52"/>
      <c r="JN45" s="52"/>
      <c r="JO45" s="52"/>
      <c r="JP45" s="52"/>
      <c r="JQ45" s="52"/>
      <c r="JR45" s="52"/>
      <c r="JS45" s="52"/>
      <c r="JT45" s="52"/>
      <c r="JU45" s="52"/>
      <c r="JV45" s="52"/>
      <c r="JW45" s="52"/>
      <c r="JX45" s="52"/>
      <c r="JY45" s="52"/>
      <c r="JZ45" s="52"/>
      <c r="KA45" s="52"/>
      <c r="KB45" s="52"/>
      <c r="KC45" s="52"/>
      <c r="KD45" s="52"/>
      <c r="KE45" s="52"/>
      <c r="KF45" s="52"/>
      <c r="KG45" s="52"/>
      <c r="KH45" s="52"/>
      <c r="KI45" s="52"/>
      <c r="KJ45" s="52"/>
      <c r="KK45" s="52"/>
      <c r="KL45" s="52"/>
      <c r="KM45" s="52"/>
      <c r="KN45" s="52"/>
      <c r="KO45" s="52"/>
      <c r="KP45" s="52"/>
      <c r="KQ45" s="52"/>
      <c r="KR45" s="52"/>
      <c r="KS45" s="52"/>
      <c r="KT45" s="52"/>
      <c r="KU45" s="52"/>
      <c r="KV45" s="52"/>
      <c r="KW45" s="52"/>
      <c r="KX45" s="52"/>
      <c r="KY45" s="52"/>
      <c r="KZ45" s="52"/>
      <c r="LA45" s="52"/>
      <c r="LB45" s="52"/>
      <c r="LC45" s="52"/>
      <c r="LD45" s="52"/>
      <c r="LE45" s="52"/>
      <c r="LF45" s="52"/>
      <c r="LG45" s="52"/>
      <c r="LH45" s="52"/>
      <c r="LI45" s="52"/>
      <c r="LJ45" s="52"/>
      <c r="LK45" s="52"/>
      <c r="LL45" s="52"/>
      <c r="LM45" s="52"/>
      <c r="LN45" s="52"/>
      <c r="LO45" s="52"/>
      <c r="LP45" s="52"/>
      <c r="LQ45" s="52"/>
      <c r="LR45" s="52"/>
      <c r="LS45" s="52"/>
      <c r="LT45" s="52"/>
      <c r="LU45" s="52"/>
      <c r="LV45" s="52"/>
      <c r="LW45" s="52"/>
      <c r="LX45" s="52"/>
      <c r="LY45" s="52"/>
      <c r="LZ45" s="52"/>
      <c r="MA45" s="52"/>
      <c r="MB45" s="52"/>
      <c r="MC45" s="52"/>
      <c r="MD45" s="52"/>
      <c r="ME45" s="52"/>
      <c r="MF45" s="52"/>
      <c r="MG45" s="52"/>
      <c r="MH45" s="52"/>
      <c r="MI45" s="52"/>
      <c r="MJ45" s="52"/>
      <c r="MK45" s="52"/>
      <c r="ML45" s="52"/>
      <c r="MM45" s="52"/>
      <c r="MN45" s="52"/>
      <c r="MO45" s="52"/>
      <c r="MP45" s="52"/>
      <c r="MQ45" s="52"/>
      <c r="MR45" s="52"/>
      <c r="MS45" s="52"/>
      <c r="MT45" s="52"/>
      <c r="MU45" s="52"/>
      <c r="MV45" s="52"/>
      <c r="MW45" s="52"/>
      <c r="MX45" s="52"/>
      <c r="MY45" s="52"/>
      <c r="MZ45" s="52"/>
      <c r="NA45" s="52"/>
      <c r="NB45" s="52"/>
      <c r="NC45" s="52"/>
      <c r="ND45" s="52"/>
      <c r="NE45" s="52"/>
      <c r="NF45" s="52"/>
      <c r="NG45" s="52"/>
      <c r="NH45" s="52"/>
      <c r="NI45" s="52"/>
      <c r="NJ45" s="52"/>
      <c r="NK45" s="52"/>
      <c r="NL45" s="52"/>
      <c r="NM45" s="52"/>
      <c r="NN45" s="52"/>
      <c r="NO45" s="52"/>
      <c r="NP45" s="52"/>
      <c r="NQ45" s="52"/>
      <c r="NR45" s="52"/>
      <c r="NS45" s="52"/>
      <c r="NT45" s="52"/>
      <c r="NU45" s="52"/>
      <c r="NV45" s="52"/>
      <c r="NW45" s="52"/>
      <c r="NX45" s="52"/>
      <c r="NY45" s="52"/>
      <c r="NZ45" s="52"/>
      <c r="OA45" s="52"/>
      <c r="OB45" s="52"/>
      <c r="OC45" s="52"/>
      <c r="OD45" s="52"/>
      <c r="OE45" s="52"/>
      <c r="OF45" s="52"/>
      <c r="OG45" s="52"/>
      <c r="OH45" s="52"/>
      <c r="OI45" s="52"/>
      <c r="OJ45" s="52"/>
      <c r="OK45" s="52"/>
      <c r="OL45" s="52"/>
      <c r="OM45" s="52"/>
      <c r="ON45" s="52"/>
      <c r="OO45" s="52"/>
      <c r="OP45" s="52"/>
      <c r="OQ45" s="52"/>
      <c r="OR45" s="52"/>
      <c r="OS45" s="52"/>
      <c r="OT45" s="52"/>
      <c r="OU45" s="52"/>
      <c r="OV45" s="52"/>
      <c r="OW45" s="52"/>
      <c r="OX45" s="52"/>
      <c r="OY45" s="52"/>
      <c r="OZ45" s="52"/>
      <c r="PA45" s="52"/>
      <c r="PB45" s="52"/>
      <c r="PC45" s="52"/>
      <c r="PD45" s="52"/>
      <c r="PE45" s="52"/>
      <c r="PF45" s="52"/>
      <c r="PG45" s="52"/>
      <c r="PH45" s="52"/>
      <c r="PI45" s="52"/>
      <c r="PJ45" s="52"/>
      <c r="PK45" s="52"/>
      <c r="PL45" s="52"/>
      <c r="PM45" s="52"/>
      <c r="PN45" s="52"/>
      <c r="PO45" s="52"/>
      <c r="PP45" s="52"/>
      <c r="PQ45" s="52"/>
      <c r="PR45" s="52"/>
      <c r="PS45" s="52"/>
      <c r="PT45" s="52"/>
      <c r="PU45" s="52"/>
      <c r="PV45" s="52"/>
      <c r="PW45" s="52"/>
      <c r="PX45" s="52"/>
      <c r="PY45" s="52"/>
      <c r="PZ45" s="52"/>
      <c r="QA45" s="52"/>
      <c r="QB45" s="52"/>
      <c r="QC45" s="52"/>
      <c r="QD45" s="52"/>
      <c r="QE45" s="52"/>
    </row>
    <row r="46" spans="2:447" s="4" customFormat="1" ht="18.600000000000001" customHeight="1" thickBot="1" x14ac:dyDescent="0.35">
      <c r="B46" s="225">
        <v>21</v>
      </c>
      <c r="C46" s="370" t="s">
        <v>492</v>
      </c>
      <c r="D46" s="435" t="s">
        <v>393</v>
      </c>
      <c r="E46" s="521">
        <v>30200005</v>
      </c>
      <c r="F46" s="515" t="s">
        <v>368</v>
      </c>
      <c r="G46" s="105" t="s">
        <v>340</v>
      </c>
      <c r="H46" s="424" t="s">
        <v>252</v>
      </c>
      <c r="I46" s="118">
        <v>12</v>
      </c>
      <c r="J46" s="59">
        <v>80</v>
      </c>
      <c r="K46" s="59">
        <v>10</v>
      </c>
      <c r="L46" s="59">
        <v>8</v>
      </c>
      <c r="M46" s="78">
        <f>I46*J46</f>
        <v>960</v>
      </c>
      <c r="N46" s="452">
        <v>5904951000469</v>
      </c>
      <c r="O46" s="460">
        <f t="shared" si="7"/>
        <v>0</v>
      </c>
      <c r="P46" s="324">
        <v>0</v>
      </c>
      <c r="Q46" s="500">
        <f>IFERROR(P46/J46,"-")</f>
        <v>0</v>
      </c>
      <c r="R46" s="5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</row>
    <row r="47" spans="2:447" s="4" customFormat="1" ht="18.600000000000001" customHeight="1" x14ac:dyDescent="0.3">
      <c r="B47" s="417"/>
      <c r="C47" s="439" t="s">
        <v>0</v>
      </c>
      <c r="D47" s="420" t="s">
        <v>394</v>
      </c>
      <c r="E47" s="180"/>
      <c r="F47" s="181"/>
      <c r="G47" s="102"/>
      <c r="H47" s="423" t="s">
        <v>0</v>
      </c>
      <c r="I47" s="113"/>
      <c r="J47" s="84"/>
      <c r="K47" s="84"/>
      <c r="L47" s="84"/>
      <c r="M47" s="102" t="s">
        <v>0</v>
      </c>
      <c r="N47" s="459"/>
      <c r="O47" s="289" t="s">
        <v>0</v>
      </c>
      <c r="P47" s="128" t="s">
        <v>0</v>
      </c>
      <c r="Q47" s="499" t="s">
        <v>0</v>
      </c>
      <c r="R47" s="5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</row>
    <row r="48" spans="2:447" s="4" customFormat="1" ht="18.600000000000001" customHeight="1" x14ac:dyDescent="0.3">
      <c r="B48" s="228">
        <v>22</v>
      </c>
      <c r="C48" s="69" t="s">
        <v>329</v>
      </c>
      <c r="D48" s="433" t="s">
        <v>395</v>
      </c>
      <c r="E48" s="521" t="s">
        <v>341</v>
      </c>
      <c r="F48" s="515" t="s">
        <v>368</v>
      </c>
      <c r="G48" s="105" t="s">
        <v>330</v>
      </c>
      <c r="H48" s="424" t="s">
        <v>252</v>
      </c>
      <c r="I48" s="117">
        <v>12</v>
      </c>
      <c r="J48" s="25">
        <v>152</v>
      </c>
      <c r="K48" s="25">
        <v>19</v>
      </c>
      <c r="L48" s="25">
        <v>8</v>
      </c>
      <c r="M48" s="77">
        <f>I48*J48</f>
        <v>1824</v>
      </c>
      <c r="N48" s="452">
        <v>5904951003682</v>
      </c>
      <c r="O48" s="460">
        <f t="shared" ref="O48:O49" si="8">IFERROR(P48*I48,"-")</f>
        <v>0</v>
      </c>
      <c r="P48" s="324">
        <v>0</v>
      </c>
      <c r="Q48" s="500">
        <f>IFERROR(P48/J48,"-")</f>
        <v>0</v>
      </c>
      <c r="R48" s="5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</row>
    <row r="49" spans="2:48" s="4" customFormat="1" ht="18.600000000000001" customHeight="1" thickBot="1" x14ac:dyDescent="0.35">
      <c r="B49" s="227">
        <v>23</v>
      </c>
      <c r="C49" s="370" t="s">
        <v>492</v>
      </c>
      <c r="D49" s="435" t="s">
        <v>396</v>
      </c>
      <c r="E49" s="522">
        <v>30200046</v>
      </c>
      <c r="F49" s="106" t="s">
        <v>368</v>
      </c>
      <c r="G49" s="106" t="s">
        <v>342</v>
      </c>
      <c r="H49" s="436" t="s">
        <v>252</v>
      </c>
      <c r="I49" s="118">
        <v>12</v>
      </c>
      <c r="J49" s="59">
        <v>96</v>
      </c>
      <c r="K49" s="59">
        <v>12</v>
      </c>
      <c r="L49" s="59">
        <v>8</v>
      </c>
      <c r="M49" s="78">
        <f>I49*J49</f>
        <v>1152</v>
      </c>
      <c r="N49" s="461">
        <v>5904951003507</v>
      </c>
      <c r="O49" s="462">
        <f t="shared" si="8"/>
        <v>0</v>
      </c>
      <c r="P49" s="386">
        <v>0</v>
      </c>
      <c r="Q49" s="505">
        <f>IFERROR(P49/J49,"-")</f>
        <v>0</v>
      </c>
      <c r="R49" s="5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</row>
    <row r="50" spans="2:48" s="19" customFormat="1" ht="36.75" customHeight="1" x14ac:dyDescent="0.2">
      <c r="B50" s="43"/>
      <c r="C50" s="43"/>
      <c r="D50" s="18"/>
      <c r="E50" s="195"/>
      <c r="F50" s="516"/>
      <c r="G50" s="42"/>
      <c r="H50" s="43"/>
      <c r="I50" s="42"/>
      <c r="J50" s="42"/>
      <c r="K50" s="42"/>
      <c r="L50" s="42"/>
      <c r="M50" s="42"/>
      <c r="N50" s="43"/>
      <c r="O50" s="444"/>
      <c r="P50" s="445"/>
      <c r="Q50" s="446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</row>
    <row r="51" spans="2:48" s="19" customFormat="1" ht="10.199999999999999" x14ac:dyDescent="0.2">
      <c r="B51" s="441"/>
      <c r="C51" s="441"/>
      <c r="D51" s="47"/>
      <c r="E51" s="196"/>
      <c r="F51" s="517"/>
      <c r="G51" s="42"/>
      <c r="H51" s="43"/>
      <c r="I51" s="42"/>
      <c r="J51" s="42"/>
      <c r="K51" s="42"/>
      <c r="L51" s="42"/>
      <c r="M51" s="42"/>
      <c r="N51" s="43"/>
      <c r="O51" s="444"/>
      <c r="P51" s="445"/>
      <c r="Q51" s="446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</row>
    <row r="52" spans="2:48" s="19" customFormat="1" ht="13.5" customHeight="1" x14ac:dyDescent="0.2">
      <c r="B52" s="40"/>
      <c r="C52" s="40"/>
      <c r="D52" s="55"/>
      <c r="E52" s="197"/>
      <c r="F52" s="518"/>
      <c r="G52" s="42"/>
      <c r="H52" s="43"/>
      <c r="I52" s="42"/>
      <c r="J52" s="42"/>
      <c r="K52" s="42"/>
      <c r="L52" s="42"/>
      <c r="M52" s="42"/>
      <c r="N52" s="43"/>
      <c r="O52" s="444"/>
      <c r="P52" s="445"/>
      <c r="Q52" s="446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</row>
    <row r="53" spans="2:48" s="31" customFormat="1" x14ac:dyDescent="0.3">
      <c r="B53" s="40"/>
      <c r="C53" s="40"/>
      <c r="D53" s="41"/>
      <c r="E53" s="198"/>
      <c r="F53" s="519"/>
      <c r="G53" s="56"/>
      <c r="H53" s="57"/>
      <c r="I53" s="56"/>
      <c r="J53" s="56"/>
      <c r="K53" s="56"/>
      <c r="L53" s="56"/>
      <c r="M53" s="56"/>
      <c r="N53" s="57"/>
      <c r="O53" s="447"/>
      <c r="P53" s="448"/>
      <c r="Q53" s="449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</row>
    <row r="54" spans="2:48" s="31" customFormat="1" x14ac:dyDescent="0.3">
      <c r="B54" s="40"/>
      <c r="C54" s="40"/>
      <c r="D54" s="41"/>
      <c r="E54" s="198"/>
      <c r="F54" s="519"/>
      <c r="G54" s="56"/>
      <c r="H54" s="57"/>
      <c r="I54" s="56"/>
      <c r="J54" s="56"/>
      <c r="K54" s="56"/>
      <c r="L54" s="56"/>
      <c r="M54" s="56"/>
      <c r="N54" s="57"/>
      <c r="O54" s="447"/>
      <c r="P54" s="448"/>
      <c r="Q54" s="449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</row>
    <row r="55" spans="2:48" s="31" customFormat="1" x14ac:dyDescent="0.3">
      <c r="B55" s="40"/>
      <c r="C55" s="40"/>
      <c r="D55" s="41"/>
      <c r="E55" s="198"/>
      <c r="F55" s="519"/>
      <c r="G55" s="56"/>
      <c r="H55" s="57"/>
      <c r="I55" s="56"/>
      <c r="J55" s="56"/>
      <c r="K55" s="56"/>
      <c r="L55" s="56"/>
      <c r="M55" s="56"/>
      <c r="N55" s="57"/>
      <c r="O55" s="447"/>
      <c r="P55" s="448"/>
      <c r="Q55" s="449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</row>
    <row r="56" spans="2:48" s="31" customFormat="1" x14ac:dyDescent="0.3">
      <c r="B56" s="40"/>
      <c r="C56" s="40"/>
      <c r="D56" s="41"/>
      <c r="E56" s="198"/>
      <c r="F56" s="519"/>
      <c r="G56" s="56"/>
      <c r="H56" s="57"/>
      <c r="I56" s="56"/>
      <c r="J56" s="56"/>
      <c r="K56" s="56"/>
      <c r="L56" s="56"/>
      <c r="M56" s="56"/>
      <c r="N56" s="57"/>
      <c r="O56" s="447"/>
      <c r="P56" s="448"/>
      <c r="Q56" s="449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</row>
    <row r="57" spans="2:48" s="31" customFormat="1" x14ac:dyDescent="0.3">
      <c r="B57" s="40"/>
      <c r="C57" s="40"/>
      <c r="D57" s="41"/>
      <c r="E57" s="198"/>
      <c r="F57" s="519"/>
      <c r="G57" s="56"/>
      <c r="H57" s="57"/>
      <c r="I57" s="56"/>
      <c r="J57" s="56"/>
      <c r="K57" s="56"/>
      <c r="L57" s="56"/>
      <c r="M57" s="56"/>
      <c r="N57" s="57"/>
      <c r="O57" s="447"/>
      <c r="P57" s="448"/>
      <c r="Q57" s="449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</row>
    <row r="58" spans="2:48" s="31" customFormat="1" x14ac:dyDescent="0.3">
      <c r="B58" s="40"/>
      <c r="C58" s="40"/>
      <c r="D58" s="41"/>
      <c r="E58" s="198"/>
      <c r="F58" s="519"/>
      <c r="G58" s="56"/>
      <c r="H58" s="57"/>
      <c r="I58" s="56"/>
      <c r="J58" s="56"/>
      <c r="K58" s="56"/>
      <c r="L58" s="56"/>
      <c r="M58" s="56"/>
      <c r="N58" s="57"/>
      <c r="O58" s="447"/>
      <c r="P58" s="448"/>
      <c r="Q58" s="449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</row>
    <row r="59" spans="2:48" s="31" customFormat="1" x14ac:dyDescent="0.3">
      <c r="B59" s="40"/>
      <c r="C59" s="40"/>
      <c r="D59" s="41"/>
      <c r="E59" s="198"/>
      <c r="F59" s="519"/>
      <c r="G59" s="56"/>
      <c r="H59" s="57"/>
      <c r="I59" s="56"/>
      <c r="J59" s="56"/>
      <c r="K59" s="56"/>
      <c r="L59" s="56"/>
      <c r="M59" s="56"/>
      <c r="N59" s="57"/>
      <c r="O59" s="447"/>
      <c r="P59" s="448"/>
      <c r="Q59" s="449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</row>
    <row r="60" spans="2:48" s="31" customFormat="1" x14ac:dyDescent="0.3">
      <c r="B60" s="40"/>
      <c r="C60" s="40"/>
      <c r="D60" s="41"/>
      <c r="E60" s="198"/>
      <c r="F60" s="519"/>
      <c r="G60" s="56"/>
      <c r="H60" s="57"/>
      <c r="I60" s="56"/>
      <c r="J60" s="56"/>
      <c r="K60" s="56"/>
      <c r="L60" s="56"/>
      <c r="M60" s="56"/>
      <c r="N60" s="57"/>
      <c r="O60" s="447"/>
      <c r="P60" s="448"/>
      <c r="Q60" s="449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</row>
    <row r="61" spans="2:48" s="31" customFormat="1" x14ac:dyDescent="0.3">
      <c r="B61" s="40"/>
      <c r="C61" s="40"/>
      <c r="D61" s="41"/>
      <c r="E61" s="198"/>
      <c r="F61" s="519"/>
      <c r="G61" s="56"/>
      <c r="H61" s="57"/>
      <c r="I61" s="56"/>
      <c r="J61" s="56"/>
      <c r="K61" s="56"/>
      <c r="L61" s="56"/>
      <c r="M61" s="56"/>
      <c r="N61" s="57"/>
      <c r="O61" s="447"/>
      <c r="P61" s="448"/>
      <c r="Q61" s="449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</row>
    <row r="62" spans="2:48" s="31" customFormat="1" x14ac:dyDescent="0.3">
      <c r="B62" s="40"/>
      <c r="C62" s="40"/>
      <c r="D62" s="41"/>
      <c r="E62" s="198"/>
      <c r="F62" s="519"/>
      <c r="G62" s="56"/>
      <c r="H62" s="57"/>
      <c r="I62" s="56"/>
      <c r="J62" s="56"/>
      <c r="K62" s="56"/>
      <c r="L62" s="56"/>
      <c r="M62" s="56"/>
      <c r="N62" s="57"/>
      <c r="O62" s="447"/>
      <c r="P62" s="448"/>
      <c r="Q62" s="449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</row>
    <row r="63" spans="2:48" s="31" customFormat="1" x14ac:dyDescent="0.3">
      <c r="B63" s="40"/>
      <c r="C63" s="40"/>
      <c r="D63" s="41"/>
      <c r="E63" s="198"/>
      <c r="F63" s="519"/>
      <c r="G63" s="56"/>
      <c r="H63" s="57"/>
      <c r="I63" s="56"/>
      <c r="J63" s="56"/>
      <c r="K63" s="56"/>
      <c r="L63" s="56"/>
      <c r="M63" s="56"/>
      <c r="N63" s="57"/>
      <c r="O63" s="447"/>
      <c r="P63" s="448"/>
      <c r="Q63" s="449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</row>
    <row r="64" spans="2:48" s="31" customFormat="1" x14ac:dyDescent="0.3">
      <c r="B64" s="40"/>
      <c r="C64" s="40"/>
      <c r="D64" s="41"/>
      <c r="E64" s="198"/>
      <c r="F64" s="519"/>
      <c r="G64" s="56"/>
      <c r="H64" s="57"/>
      <c r="I64" s="56"/>
      <c r="J64" s="56"/>
      <c r="K64" s="56"/>
      <c r="L64" s="56"/>
      <c r="M64" s="56"/>
      <c r="N64" s="57"/>
      <c r="O64" s="447"/>
      <c r="P64" s="448"/>
      <c r="Q64" s="449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</row>
    <row r="65" spans="2:47" s="31" customFormat="1" x14ac:dyDescent="0.3">
      <c r="B65" s="40"/>
      <c r="C65" s="40"/>
      <c r="D65" s="41"/>
      <c r="E65" s="198"/>
      <c r="F65" s="519"/>
      <c r="G65" s="56"/>
      <c r="H65" s="57"/>
      <c r="I65" s="56"/>
      <c r="J65" s="56"/>
      <c r="K65" s="56"/>
      <c r="L65" s="56"/>
      <c r="M65" s="56"/>
      <c r="N65" s="57"/>
      <c r="O65" s="447"/>
      <c r="P65" s="448"/>
      <c r="Q65" s="449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</row>
    <row r="66" spans="2:47" s="31" customFormat="1" x14ac:dyDescent="0.3">
      <c r="B66" s="40"/>
      <c r="C66" s="40"/>
      <c r="D66" s="41"/>
      <c r="E66" s="198"/>
      <c r="F66" s="519"/>
      <c r="G66" s="56"/>
      <c r="H66" s="57"/>
      <c r="I66" s="56"/>
      <c r="J66" s="56"/>
      <c r="K66" s="56"/>
      <c r="L66" s="56"/>
      <c r="M66" s="56"/>
      <c r="N66" s="57"/>
      <c r="O66" s="447"/>
      <c r="P66" s="448"/>
      <c r="Q66" s="449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</row>
    <row r="67" spans="2:47" s="31" customFormat="1" x14ac:dyDescent="0.3">
      <c r="B67" s="40"/>
      <c r="C67" s="40"/>
      <c r="D67" s="41"/>
      <c r="E67" s="198"/>
      <c r="F67" s="519"/>
      <c r="G67" s="56"/>
      <c r="H67" s="57"/>
      <c r="I67" s="56"/>
      <c r="J67" s="56"/>
      <c r="K67" s="56"/>
      <c r="L67" s="56"/>
      <c r="M67" s="56"/>
      <c r="N67" s="57"/>
      <c r="O67" s="447"/>
      <c r="P67" s="448"/>
      <c r="Q67" s="449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</row>
    <row r="68" spans="2:47" s="31" customFormat="1" x14ac:dyDescent="0.3">
      <c r="B68" s="40"/>
      <c r="C68" s="40"/>
      <c r="D68" s="41"/>
      <c r="E68" s="198"/>
      <c r="F68" s="519"/>
      <c r="G68" s="56"/>
      <c r="H68" s="57"/>
      <c r="I68" s="56"/>
      <c r="J68" s="56"/>
      <c r="K68" s="56"/>
      <c r="L68" s="56"/>
      <c r="M68" s="56"/>
      <c r="N68" s="57"/>
      <c r="O68" s="447"/>
      <c r="P68" s="448"/>
      <c r="Q68" s="449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</row>
    <row r="69" spans="2:47" s="31" customFormat="1" x14ac:dyDescent="0.3">
      <c r="B69" s="40"/>
      <c r="C69" s="40"/>
      <c r="D69" s="41"/>
      <c r="E69" s="198"/>
      <c r="F69" s="519"/>
      <c r="G69" s="56"/>
      <c r="H69" s="57"/>
      <c r="I69" s="56"/>
      <c r="J69" s="56"/>
      <c r="K69" s="56"/>
      <c r="L69" s="56"/>
      <c r="M69" s="56"/>
      <c r="N69" s="57"/>
      <c r="O69" s="447"/>
      <c r="P69" s="448"/>
      <c r="Q69" s="449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</row>
    <row r="70" spans="2:47" s="31" customFormat="1" x14ac:dyDescent="0.3">
      <c r="B70" s="40"/>
      <c r="C70" s="40"/>
      <c r="D70" s="41"/>
      <c r="E70" s="198"/>
      <c r="F70" s="519"/>
      <c r="G70" s="56"/>
      <c r="H70" s="57"/>
      <c r="I70" s="56"/>
      <c r="J70" s="56"/>
      <c r="K70" s="56"/>
      <c r="L70" s="56"/>
      <c r="M70" s="56"/>
      <c r="N70" s="57"/>
      <c r="O70" s="447"/>
      <c r="P70" s="448"/>
      <c r="Q70" s="449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</row>
    <row r="71" spans="2:47" s="31" customFormat="1" x14ac:dyDescent="0.3">
      <c r="B71" s="40"/>
      <c r="C71" s="40"/>
      <c r="D71" s="41"/>
      <c r="E71" s="198"/>
      <c r="F71" s="519"/>
      <c r="G71" s="56"/>
      <c r="H71" s="57"/>
      <c r="I71" s="56"/>
      <c r="J71" s="56"/>
      <c r="K71" s="56"/>
      <c r="L71" s="56"/>
      <c r="M71" s="56"/>
      <c r="N71" s="57"/>
      <c r="O71" s="447"/>
      <c r="P71" s="448"/>
      <c r="Q71" s="449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</row>
    <row r="72" spans="2:47" s="31" customFormat="1" x14ac:dyDescent="0.3">
      <c r="B72" s="40"/>
      <c r="C72" s="40"/>
      <c r="D72" s="41"/>
      <c r="E72" s="198"/>
      <c r="F72" s="519"/>
      <c r="G72" s="56"/>
      <c r="H72" s="57"/>
      <c r="I72" s="56"/>
      <c r="J72" s="56"/>
      <c r="K72" s="56"/>
      <c r="L72" s="56"/>
      <c r="M72" s="56"/>
      <c r="N72" s="57"/>
      <c r="O72" s="447"/>
      <c r="P72" s="448"/>
      <c r="Q72" s="449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</row>
    <row r="73" spans="2:47" s="31" customFormat="1" x14ac:dyDescent="0.3">
      <c r="B73" s="40"/>
      <c r="C73" s="40"/>
      <c r="D73" s="41"/>
      <c r="E73" s="198"/>
      <c r="F73" s="519"/>
      <c r="G73" s="56"/>
      <c r="H73" s="57"/>
      <c r="I73" s="56"/>
      <c r="J73" s="56"/>
      <c r="K73" s="56"/>
      <c r="L73" s="56"/>
      <c r="M73" s="56"/>
      <c r="N73" s="57"/>
      <c r="O73" s="447"/>
      <c r="P73" s="448"/>
      <c r="Q73" s="449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</row>
    <row r="74" spans="2:47" s="31" customFormat="1" x14ac:dyDescent="0.3">
      <c r="B74" s="40"/>
      <c r="C74" s="40"/>
      <c r="D74" s="41"/>
      <c r="E74" s="198"/>
      <c r="F74" s="519"/>
      <c r="G74" s="56"/>
      <c r="H74" s="57"/>
      <c r="I74" s="56"/>
      <c r="J74" s="56"/>
      <c r="K74" s="56"/>
      <c r="L74" s="56"/>
      <c r="M74" s="56"/>
      <c r="N74" s="57"/>
      <c r="O74" s="447"/>
      <c r="P74" s="448"/>
      <c r="Q74" s="449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</row>
    <row r="75" spans="2:47" s="31" customFormat="1" x14ac:dyDescent="0.3">
      <c r="B75" s="40"/>
      <c r="C75" s="40"/>
      <c r="D75" s="41"/>
      <c r="E75" s="198"/>
      <c r="F75" s="519"/>
      <c r="G75" s="56"/>
      <c r="H75" s="57"/>
      <c r="I75" s="56"/>
      <c r="J75" s="56"/>
      <c r="K75" s="56"/>
      <c r="L75" s="56"/>
      <c r="M75" s="56"/>
      <c r="N75" s="57"/>
      <c r="O75" s="447"/>
      <c r="P75" s="448"/>
      <c r="Q75" s="449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</row>
    <row r="76" spans="2:47" s="31" customFormat="1" x14ac:dyDescent="0.3">
      <c r="B76" s="40"/>
      <c r="C76" s="40"/>
      <c r="D76" s="41"/>
      <c r="E76" s="198"/>
      <c r="F76" s="519"/>
      <c r="G76" s="56"/>
      <c r="H76" s="57"/>
      <c r="I76" s="56"/>
      <c r="J76" s="56"/>
      <c r="K76" s="56"/>
      <c r="L76" s="56"/>
      <c r="M76" s="56"/>
      <c r="N76" s="57"/>
      <c r="O76" s="447"/>
      <c r="P76" s="448"/>
      <c r="Q76" s="449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</row>
    <row r="77" spans="2:47" s="31" customFormat="1" x14ac:dyDescent="0.3">
      <c r="B77" s="40"/>
      <c r="C77" s="40"/>
      <c r="D77" s="41"/>
      <c r="E77" s="198"/>
      <c r="F77" s="519"/>
      <c r="G77" s="56"/>
      <c r="H77" s="57"/>
      <c r="I77" s="56"/>
      <c r="J77" s="56"/>
      <c r="K77" s="56"/>
      <c r="L77" s="56"/>
      <c r="M77" s="56"/>
      <c r="N77" s="57"/>
      <c r="O77" s="447"/>
      <c r="P77" s="448"/>
      <c r="Q77" s="449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</row>
    <row r="78" spans="2:47" s="31" customFormat="1" x14ac:dyDescent="0.3">
      <c r="B78" s="40"/>
      <c r="C78" s="40"/>
      <c r="D78" s="41"/>
      <c r="E78" s="198"/>
      <c r="F78" s="519"/>
      <c r="G78" s="56"/>
      <c r="H78" s="57"/>
      <c r="I78" s="56"/>
      <c r="J78" s="56"/>
      <c r="K78" s="56"/>
      <c r="L78" s="56"/>
      <c r="M78" s="56"/>
      <c r="N78" s="57"/>
      <c r="O78" s="447"/>
      <c r="P78" s="448"/>
      <c r="Q78" s="449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</row>
    <row r="79" spans="2:47" s="31" customFormat="1" x14ac:dyDescent="0.3">
      <c r="B79" s="40"/>
      <c r="C79" s="40"/>
      <c r="D79" s="41"/>
      <c r="E79" s="198"/>
      <c r="F79" s="519"/>
      <c r="G79" s="56"/>
      <c r="H79" s="57"/>
      <c r="I79" s="56"/>
      <c r="J79" s="56"/>
      <c r="K79" s="56"/>
      <c r="L79" s="56"/>
      <c r="M79" s="56"/>
      <c r="N79" s="57"/>
      <c r="O79" s="447"/>
      <c r="P79" s="448"/>
      <c r="Q79" s="449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</row>
    <row r="80" spans="2:47" s="31" customFormat="1" x14ac:dyDescent="0.3">
      <c r="B80" s="40"/>
      <c r="C80" s="40"/>
      <c r="D80" s="41"/>
      <c r="E80" s="198"/>
      <c r="F80" s="519"/>
      <c r="G80" s="56"/>
      <c r="H80" s="57"/>
      <c r="I80" s="56"/>
      <c r="J80" s="56"/>
      <c r="K80" s="56"/>
      <c r="L80" s="56"/>
      <c r="M80" s="56"/>
      <c r="N80" s="57"/>
      <c r="O80" s="447"/>
      <c r="P80" s="448"/>
      <c r="Q80" s="449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</row>
    <row r="81" spans="2:47" s="31" customFormat="1" x14ac:dyDescent="0.3">
      <c r="B81" s="40"/>
      <c r="C81" s="40"/>
      <c r="D81" s="41"/>
      <c r="E81" s="198"/>
      <c r="F81" s="519"/>
      <c r="G81" s="56"/>
      <c r="H81" s="57"/>
      <c r="I81" s="56"/>
      <c r="J81" s="56"/>
      <c r="K81" s="56"/>
      <c r="L81" s="56"/>
      <c r="M81" s="56"/>
      <c r="N81" s="57"/>
      <c r="O81" s="447"/>
      <c r="P81" s="448"/>
      <c r="Q81" s="449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</row>
    <row r="82" spans="2:47" s="31" customFormat="1" x14ac:dyDescent="0.3">
      <c r="B82" s="40"/>
      <c r="C82" s="40"/>
      <c r="D82" s="41"/>
      <c r="E82" s="198"/>
      <c r="F82" s="519"/>
      <c r="G82" s="56"/>
      <c r="H82" s="57"/>
      <c r="I82" s="56"/>
      <c r="J82" s="56"/>
      <c r="K82" s="56"/>
      <c r="L82" s="56"/>
      <c r="M82" s="56"/>
      <c r="N82" s="57"/>
      <c r="O82" s="447"/>
      <c r="P82" s="448"/>
      <c r="Q82" s="449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</row>
    <row r="83" spans="2:47" s="31" customFormat="1" x14ac:dyDescent="0.3">
      <c r="B83" s="40"/>
      <c r="C83" s="40"/>
      <c r="D83" s="41"/>
      <c r="E83" s="198"/>
      <c r="F83" s="519"/>
      <c r="G83" s="56"/>
      <c r="H83" s="57"/>
      <c r="I83" s="56"/>
      <c r="J83" s="56"/>
      <c r="K83" s="56"/>
      <c r="L83" s="56"/>
      <c r="M83" s="56"/>
      <c r="N83" s="57"/>
      <c r="O83" s="447"/>
      <c r="P83" s="448"/>
      <c r="Q83" s="449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</row>
    <row r="84" spans="2:47" s="31" customFormat="1" x14ac:dyDescent="0.3">
      <c r="B84" s="40"/>
      <c r="C84" s="40"/>
      <c r="D84" s="41"/>
      <c r="E84" s="198"/>
      <c r="F84" s="519"/>
      <c r="G84" s="56"/>
      <c r="H84" s="57"/>
      <c r="I84" s="56"/>
      <c r="J84" s="56"/>
      <c r="K84" s="56"/>
      <c r="L84" s="56"/>
      <c r="M84" s="56"/>
      <c r="N84" s="57"/>
      <c r="O84" s="447"/>
      <c r="P84" s="448"/>
      <c r="Q84" s="449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</row>
    <row r="85" spans="2:47" s="31" customFormat="1" x14ac:dyDescent="0.3">
      <c r="B85" s="40"/>
      <c r="C85" s="40"/>
      <c r="D85" s="41"/>
      <c r="E85" s="198"/>
      <c r="F85" s="519"/>
      <c r="G85" s="56"/>
      <c r="H85" s="57"/>
      <c r="I85" s="56"/>
      <c r="J85" s="56"/>
      <c r="K85" s="56"/>
      <c r="L85" s="56"/>
      <c r="M85" s="56"/>
      <c r="N85" s="57"/>
      <c r="O85" s="447"/>
      <c r="P85" s="448"/>
      <c r="Q85" s="449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</row>
    <row r="86" spans="2:47" s="31" customFormat="1" x14ac:dyDescent="0.3">
      <c r="B86" s="40"/>
      <c r="C86" s="40"/>
      <c r="D86" s="41"/>
      <c r="E86" s="198"/>
      <c r="F86" s="519"/>
      <c r="G86" s="56"/>
      <c r="H86" s="57"/>
      <c r="I86" s="56"/>
      <c r="J86" s="56"/>
      <c r="K86" s="56"/>
      <c r="L86" s="56"/>
      <c r="M86" s="56"/>
      <c r="N86" s="57"/>
      <c r="O86" s="447"/>
      <c r="P86" s="448"/>
      <c r="Q86" s="449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</row>
    <row r="87" spans="2:47" s="31" customFormat="1" x14ac:dyDescent="0.3">
      <c r="B87" s="40"/>
      <c r="C87" s="40"/>
      <c r="D87" s="41"/>
      <c r="E87" s="198"/>
      <c r="F87" s="519"/>
      <c r="G87" s="56"/>
      <c r="H87" s="57"/>
      <c r="I87" s="56"/>
      <c r="J87" s="56"/>
      <c r="K87" s="56"/>
      <c r="L87" s="56"/>
      <c r="M87" s="56"/>
      <c r="N87" s="57"/>
      <c r="O87" s="447"/>
      <c r="P87" s="448"/>
      <c r="Q87" s="449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</row>
    <row r="88" spans="2:47" s="31" customFormat="1" x14ac:dyDescent="0.3">
      <c r="B88" s="40"/>
      <c r="C88" s="40"/>
      <c r="D88" s="41"/>
      <c r="E88" s="198"/>
      <c r="F88" s="519"/>
      <c r="G88" s="56"/>
      <c r="H88" s="57"/>
      <c r="I88" s="56"/>
      <c r="J88" s="56"/>
      <c r="K88" s="56"/>
      <c r="L88" s="56"/>
      <c r="M88" s="56"/>
      <c r="N88" s="57"/>
      <c r="O88" s="447"/>
      <c r="P88" s="448"/>
      <c r="Q88" s="449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</row>
    <row r="89" spans="2:47" s="31" customFormat="1" x14ac:dyDescent="0.3">
      <c r="B89" s="40"/>
      <c r="C89" s="40"/>
      <c r="D89" s="41"/>
      <c r="E89" s="198"/>
      <c r="F89" s="519"/>
      <c r="G89" s="56"/>
      <c r="H89" s="57"/>
      <c r="I89" s="56"/>
      <c r="J89" s="56"/>
      <c r="K89" s="56"/>
      <c r="L89" s="56"/>
      <c r="M89" s="56"/>
      <c r="N89" s="57"/>
      <c r="O89" s="447"/>
      <c r="P89" s="448"/>
      <c r="Q89" s="449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</row>
    <row r="90" spans="2:47" s="31" customFormat="1" x14ac:dyDescent="0.3">
      <c r="B90" s="40"/>
      <c r="C90" s="40"/>
      <c r="D90" s="41"/>
      <c r="E90" s="198"/>
      <c r="F90" s="519"/>
      <c r="G90" s="56"/>
      <c r="H90" s="57"/>
      <c r="I90" s="56"/>
      <c r="J90" s="56"/>
      <c r="K90" s="56"/>
      <c r="L90" s="56"/>
      <c r="M90" s="56"/>
      <c r="N90" s="57"/>
      <c r="O90" s="447"/>
      <c r="P90" s="448"/>
      <c r="Q90" s="449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</row>
    <row r="91" spans="2:47" s="31" customFormat="1" x14ac:dyDescent="0.3">
      <c r="B91" s="40"/>
      <c r="C91" s="40"/>
      <c r="D91" s="41"/>
      <c r="E91" s="198"/>
      <c r="F91" s="519"/>
      <c r="G91" s="56"/>
      <c r="H91" s="57"/>
      <c r="I91" s="56"/>
      <c r="J91" s="56"/>
      <c r="K91" s="56"/>
      <c r="L91" s="56"/>
      <c r="M91" s="56"/>
      <c r="N91" s="57"/>
      <c r="O91" s="447"/>
      <c r="P91" s="448"/>
      <c r="Q91" s="449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</row>
    <row r="92" spans="2:47" s="31" customFormat="1" x14ac:dyDescent="0.3">
      <c r="B92" s="40"/>
      <c r="C92" s="40"/>
      <c r="D92" s="41"/>
      <c r="E92" s="198"/>
      <c r="F92" s="519"/>
      <c r="G92" s="56"/>
      <c r="H92" s="57"/>
      <c r="I92" s="56"/>
      <c r="J92" s="56"/>
      <c r="K92" s="56"/>
      <c r="L92" s="56"/>
      <c r="M92" s="56"/>
      <c r="N92" s="57"/>
      <c r="O92" s="447"/>
      <c r="P92" s="448"/>
      <c r="Q92" s="449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</row>
    <row r="93" spans="2:47" s="31" customFormat="1" x14ac:dyDescent="0.3">
      <c r="B93" s="40"/>
      <c r="C93" s="40"/>
      <c r="D93" s="41"/>
      <c r="E93" s="198"/>
      <c r="F93" s="519"/>
      <c r="G93" s="56"/>
      <c r="H93" s="57"/>
      <c r="I93" s="56"/>
      <c r="J93" s="56"/>
      <c r="K93" s="56"/>
      <c r="L93" s="56"/>
      <c r="M93" s="56"/>
      <c r="N93" s="57"/>
      <c r="O93" s="447"/>
      <c r="P93" s="448"/>
      <c r="Q93" s="449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</row>
    <row r="94" spans="2:47" s="31" customFormat="1" x14ac:dyDescent="0.3">
      <c r="B94" s="40"/>
      <c r="C94" s="40"/>
      <c r="D94" s="41"/>
      <c r="E94" s="198"/>
      <c r="F94" s="519"/>
      <c r="G94" s="56"/>
      <c r="H94" s="57"/>
      <c r="I94" s="56"/>
      <c r="J94" s="56"/>
      <c r="K94" s="56"/>
      <c r="L94" s="56"/>
      <c r="M94" s="56"/>
      <c r="N94" s="57"/>
      <c r="O94" s="447"/>
      <c r="P94" s="448"/>
      <c r="Q94" s="449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</row>
    <row r="95" spans="2:47" s="31" customFormat="1" x14ac:dyDescent="0.3">
      <c r="B95" s="40"/>
      <c r="C95" s="40"/>
      <c r="D95" s="41"/>
      <c r="E95" s="198"/>
      <c r="F95" s="519"/>
      <c r="G95" s="56"/>
      <c r="H95" s="57"/>
      <c r="I95" s="56"/>
      <c r="J95" s="56"/>
      <c r="K95" s="56"/>
      <c r="L95" s="56"/>
      <c r="M95" s="56"/>
      <c r="N95" s="57"/>
      <c r="O95" s="447"/>
      <c r="P95" s="448"/>
      <c r="Q95" s="449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</row>
    <row r="96" spans="2:47" s="31" customFormat="1" x14ac:dyDescent="0.3">
      <c r="B96" s="40"/>
      <c r="C96" s="40"/>
      <c r="D96" s="41"/>
      <c r="E96" s="198"/>
      <c r="F96" s="519"/>
      <c r="G96" s="56"/>
      <c r="H96" s="57"/>
      <c r="I96" s="56"/>
      <c r="J96" s="56"/>
      <c r="K96" s="56"/>
      <c r="L96" s="56"/>
      <c r="M96" s="56"/>
      <c r="N96" s="57"/>
      <c r="O96" s="447"/>
      <c r="P96" s="448"/>
      <c r="Q96" s="449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</row>
    <row r="97" spans="2:47" s="31" customFormat="1" x14ac:dyDescent="0.3">
      <c r="B97" s="40"/>
      <c r="C97" s="40"/>
      <c r="D97" s="41"/>
      <c r="E97" s="198"/>
      <c r="F97" s="519"/>
      <c r="G97" s="56"/>
      <c r="H97" s="57"/>
      <c r="I97" s="56"/>
      <c r="J97" s="56"/>
      <c r="K97" s="56"/>
      <c r="L97" s="56"/>
      <c r="M97" s="56"/>
      <c r="N97" s="57"/>
      <c r="O97" s="447"/>
      <c r="P97" s="448"/>
      <c r="Q97" s="449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</row>
    <row r="98" spans="2:47" s="31" customFormat="1" x14ac:dyDescent="0.3">
      <c r="B98" s="40"/>
      <c r="C98" s="40"/>
      <c r="D98" s="41"/>
      <c r="E98" s="198"/>
      <c r="F98" s="519"/>
      <c r="G98" s="56"/>
      <c r="H98" s="57"/>
      <c r="I98" s="56"/>
      <c r="J98" s="56"/>
      <c r="K98" s="56"/>
      <c r="L98" s="56"/>
      <c r="M98" s="56"/>
      <c r="N98" s="57"/>
      <c r="O98" s="447"/>
      <c r="P98" s="448"/>
      <c r="Q98" s="449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</row>
    <row r="99" spans="2:47" s="31" customFormat="1" x14ac:dyDescent="0.3">
      <c r="B99" s="40"/>
      <c r="C99" s="40"/>
      <c r="D99" s="41"/>
      <c r="E99" s="198"/>
      <c r="F99" s="519"/>
      <c r="G99" s="56"/>
      <c r="H99" s="57"/>
      <c r="I99" s="56"/>
      <c r="J99" s="56"/>
      <c r="K99" s="56"/>
      <c r="L99" s="56"/>
      <c r="M99" s="56"/>
      <c r="N99" s="57"/>
      <c r="O99" s="447"/>
      <c r="P99" s="448"/>
      <c r="Q99" s="449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</row>
    <row r="100" spans="2:47" s="31" customFormat="1" x14ac:dyDescent="0.3">
      <c r="B100" s="40"/>
      <c r="C100" s="40"/>
      <c r="D100" s="41"/>
      <c r="E100" s="198"/>
      <c r="F100" s="519"/>
      <c r="G100" s="56"/>
      <c r="H100" s="57"/>
      <c r="I100" s="56"/>
      <c r="J100" s="56"/>
      <c r="K100" s="56"/>
      <c r="L100" s="56"/>
      <c r="M100" s="56"/>
      <c r="N100" s="57"/>
      <c r="O100" s="447"/>
      <c r="P100" s="448"/>
      <c r="Q100" s="449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</row>
    <row r="101" spans="2:47" s="31" customFormat="1" x14ac:dyDescent="0.3">
      <c r="B101" s="40"/>
      <c r="C101" s="40"/>
      <c r="D101" s="41"/>
      <c r="E101" s="198"/>
      <c r="F101" s="519"/>
      <c r="G101" s="56"/>
      <c r="H101" s="57"/>
      <c r="I101" s="56"/>
      <c r="J101" s="56"/>
      <c r="K101" s="56"/>
      <c r="L101" s="56"/>
      <c r="M101" s="56"/>
      <c r="N101" s="57"/>
      <c r="O101" s="447"/>
      <c r="P101" s="448"/>
      <c r="Q101" s="449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</row>
    <row r="102" spans="2:47" s="31" customFormat="1" x14ac:dyDescent="0.3">
      <c r="B102" s="40"/>
      <c r="C102" s="40"/>
      <c r="D102" s="41"/>
      <c r="E102" s="198"/>
      <c r="F102" s="519"/>
      <c r="G102" s="56"/>
      <c r="H102" s="57"/>
      <c r="I102" s="56"/>
      <c r="J102" s="56"/>
      <c r="K102" s="56"/>
      <c r="L102" s="56"/>
      <c r="M102" s="56"/>
      <c r="N102" s="57"/>
      <c r="O102" s="447"/>
      <c r="P102" s="448"/>
      <c r="Q102" s="449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</row>
    <row r="103" spans="2:47" s="31" customFormat="1" x14ac:dyDescent="0.3">
      <c r="B103" s="40"/>
      <c r="C103" s="40"/>
      <c r="D103" s="41"/>
      <c r="E103" s="198"/>
      <c r="F103" s="519"/>
      <c r="G103" s="56"/>
      <c r="H103" s="57"/>
      <c r="I103" s="56"/>
      <c r="J103" s="56"/>
      <c r="K103" s="56"/>
      <c r="L103" s="56"/>
      <c r="M103" s="56"/>
      <c r="N103" s="57"/>
      <c r="O103" s="447"/>
      <c r="P103" s="448"/>
      <c r="Q103" s="449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</row>
    <row r="104" spans="2:47" s="31" customFormat="1" x14ac:dyDescent="0.3">
      <c r="B104" s="40"/>
      <c r="C104" s="40"/>
      <c r="D104" s="41"/>
      <c r="E104" s="198"/>
      <c r="F104" s="519"/>
      <c r="G104" s="56"/>
      <c r="H104" s="57"/>
      <c r="I104" s="56"/>
      <c r="J104" s="56"/>
      <c r="K104" s="56"/>
      <c r="L104" s="56"/>
      <c r="M104" s="56"/>
      <c r="N104" s="57"/>
      <c r="O104" s="447"/>
      <c r="P104" s="448"/>
      <c r="Q104" s="449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</row>
    <row r="105" spans="2:47" s="31" customFormat="1" x14ac:dyDescent="0.3">
      <c r="B105" s="40"/>
      <c r="C105" s="40"/>
      <c r="D105" s="41"/>
      <c r="E105" s="198"/>
      <c r="F105" s="519"/>
      <c r="G105" s="56"/>
      <c r="H105" s="57"/>
      <c r="I105" s="56"/>
      <c r="J105" s="56"/>
      <c r="K105" s="56"/>
      <c r="L105" s="56"/>
      <c r="M105" s="56"/>
      <c r="N105" s="57"/>
      <c r="O105" s="447"/>
      <c r="P105" s="448"/>
      <c r="Q105" s="449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</row>
    <row r="106" spans="2:47" s="31" customFormat="1" x14ac:dyDescent="0.3">
      <c r="B106" s="40"/>
      <c r="C106" s="40"/>
      <c r="D106" s="41"/>
      <c r="E106" s="198"/>
      <c r="F106" s="519"/>
      <c r="G106" s="56"/>
      <c r="H106" s="57"/>
      <c r="I106" s="56"/>
      <c r="J106" s="56"/>
      <c r="K106" s="56"/>
      <c r="L106" s="56"/>
      <c r="M106" s="56"/>
      <c r="N106" s="57"/>
      <c r="O106" s="447"/>
      <c r="P106" s="448"/>
      <c r="Q106" s="449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</row>
    <row r="107" spans="2:47" s="31" customFormat="1" x14ac:dyDescent="0.3">
      <c r="B107" s="40"/>
      <c r="C107" s="40"/>
      <c r="D107" s="41"/>
      <c r="E107" s="198"/>
      <c r="F107" s="519"/>
      <c r="G107" s="56"/>
      <c r="H107" s="57"/>
      <c r="I107" s="56"/>
      <c r="J107" s="56"/>
      <c r="K107" s="56"/>
      <c r="L107" s="56"/>
      <c r="M107" s="56"/>
      <c r="N107" s="57"/>
      <c r="O107" s="447"/>
      <c r="P107" s="448"/>
      <c r="Q107" s="449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</row>
    <row r="108" spans="2:47" s="31" customFormat="1" x14ac:dyDescent="0.3">
      <c r="B108" s="40"/>
      <c r="C108" s="40"/>
      <c r="D108" s="41"/>
      <c r="E108" s="198"/>
      <c r="F108" s="519"/>
      <c r="G108" s="56"/>
      <c r="H108" s="57"/>
      <c r="I108" s="56"/>
      <c r="J108" s="56"/>
      <c r="K108" s="56"/>
      <c r="L108" s="56"/>
      <c r="M108" s="56"/>
      <c r="N108" s="57"/>
      <c r="O108" s="447"/>
      <c r="P108" s="448"/>
      <c r="Q108" s="449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</row>
    <row r="109" spans="2:47" s="31" customFormat="1" x14ac:dyDescent="0.3">
      <c r="B109" s="40"/>
      <c r="C109" s="40"/>
      <c r="D109" s="41"/>
      <c r="E109" s="198"/>
      <c r="F109" s="519"/>
      <c r="G109" s="56"/>
      <c r="H109" s="57"/>
      <c r="I109" s="56"/>
      <c r="J109" s="56"/>
      <c r="K109" s="56"/>
      <c r="L109" s="56"/>
      <c r="M109" s="56"/>
      <c r="N109" s="57"/>
      <c r="O109" s="447"/>
      <c r="P109" s="448"/>
      <c r="Q109" s="449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</row>
    <row r="110" spans="2:47" s="31" customFormat="1" x14ac:dyDescent="0.3">
      <c r="B110" s="40"/>
      <c r="C110" s="40"/>
      <c r="D110" s="41"/>
      <c r="E110" s="198"/>
      <c r="F110" s="519"/>
      <c r="G110" s="56"/>
      <c r="H110" s="57"/>
      <c r="I110" s="56"/>
      <c r="J110" s="56"/>
      <c r="K110" s="56"/>
      <c r="L110" s="56"/>
      <c r="M110" s="56"/>
      <c r="N110" s="57"/>
      <c r="O110" s="447"/>
      <c r="P110" s="448"/>
      <c r="Q110" s="449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</row>
    <row r="111" spans="2:47" s="31" customFormat="1" x14ac:dyDescent="0.3">
      <c r="B111" s="40"/>
      <c r="C111" s="40"/>
      <c r="D111" s="41"/>
      <c r="E111" s="198"/>
      <c r="F111" s="519"/>
      <c r="G111" s="56"/>
      <c r="H111" s="57"/>
      <c r="I111" s="56"/>
      <c r="J111" s="56"/>
      <c r="K111" s="56"/>
      <c r="L111" s="56"/>
      <c r="M111" s="56"/>
      <c r="N111" s="57"/>
      <c r="O111" s="447"/>
      <c r="P111" s="448"/>
      <c r="Q111" s="449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</row>
    <row r="112" spans="2:47" s="31" customFormat="1" x14ac:dyDescent="0.3">
      <c r="B112" s="40"/>
      <c r="C112" s="40"/>
      <c r="D112" s="41"/>
      <c r="E112" s="198"/>
      <c r="F112" s="519"/>
      <c r="G112" s="56"/>
      <c r="H112" s="57"/>
      <c r="I112" s="56"/>
      <c r="J112" s="56"/>
      <c r="K112" s="56"/>
      <c r="L112" s="56"/>
      <c r="M112" s="56"/>
      <c r="N112" s="57"/>
      <c r="O112" s="447"/>
      <c r="P112" s="448"/>
      <c r="Q112" s="449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</row>
    <row r="113" spans="2:47" s="31" customFormat="1" x14ac:dyDescent="0.3">
      <c r="B113" s="40"/>
      <c r="C113" s="40"/>
      <c r="D113" s="41"/>
      <c r="E113" s="198"/>
      <c r="F113" s="519"/>
      <c r="G113" s="56"/>
      <c r="H113" s="57"/>
      <c r="I113" s="56"/>
      <c r="J113" s="56"/>
      <c r="K113" s="56"/>
      <c r="L113" s="56"/>
      <c r="M113" s="56"/>
      <c r="N113" s="57"/>
      <c r="O113" s="447"/>
      <c r="P113" s="448"/>
      <c r="Q113" s="449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</row>
    <row r="114" spans="2:47" s="31" customFormat="1" x14ac:dyDescent="0.3">
      <c r="B114" s="40"/>
      <c r="C114" s="40"/>
      <c r="D114" s="41"/>
      <c r="E114" s="198"/>
      <c r="F114" s="519"/>
      <c r="G114" s="56"/>
      <c r="H114" s="57"/>
      <c r="I114" s="56"/>
      <c r="J114" s="56"/>
      <c r="K114" s="56"/>
      <c r="L114" s="56"/>
      <c r="M114" s="56"/>
      <c r="N114" s="57"/>
      <c r="O114" s="447"/>
      <c r="P114" s="448"/>
      <c r="Q114" s="449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</row>
    <row r="115" spans="2:47" s="31" customFormat="1" x14ac:dyDescent="0.3">
      <c r="B115" s="40"/>
      <c r="C115" s="40"/>
      <c r="D115" s="41"/>
      <c r="E115" s="198"/>
      <c r="F115" s="519"/>
      <c r="G115" s="56"/>
      <c r="H115" s="57"/>
      <c r="I115" s="56"/>
      <c r="J115" s="56"/>
      <c r="K115" s="56"/>
      <c r="L115" s="56"/>
      <c r="M115" s="56"/>
      <c r="N115" s="57"/>
      <c r="O115" s="447"/>
      <c r="P115" s="448"/>
      <c r="Q115" s="449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</row>
    <row r="116" spans="2:47" s="31" customFormat="1" x14ac:dyDescent="0.3">
      <c r="B116" s="40"/>
      <c r="C116" s="40"/>
      <c r="D116" s="41"/>
      <c r="E116" s="198"/>
      <c r="F116" s="519"/>
      <c r="G116" s="56"/>
      <c r="H116" s="57"/>
      <c r="I116" s="56"/>
      <c r="J116" s="56"/>
      <c r="K116" s="56"/>
      <c r="L116" s="56"/>
      <c r="M116" s="56"/>
      <c r="N116" s="57"/>
      <c r="O116" s="447"/>
      <c r="P116" s="448"/>
      <c r="Q116" s="449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</row>
    <row r="117" spans="2:47" s="31" customFormat="1" x14ac:dyDescent="0.3">
      <c r="B117" s="40"/>
      <c r="C117" s="40"/>
      <c r="D117" s="41"/>
      <c r="E117" s="198"/>
      <c r="F117" s="519"/>
      <c r="G117" s="56"/>
      <c r="H117" s="57"/>
      <c r="I117" s="56"/>
      <c r="J117" s="56"/>
      <c r="K117" s="56"/>
      <c r="L117" s="56"/>
      <c r="M117" s="56"/>
      <c r="N117" s="57"/>
      <c r="O117" s="447"/>
      <c r="P117" s="448"/>
      <c r="Q117" s="449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</row>
    <row r="118" spans="2:47" s="31" customFormat="1" x14ac:dyDescent="0.3">
      <c r="B118" s="40"/>
      <c r="C118" s="40"/>
      <c r="D118" s="41"/>
      <c r="E118" s="198"/>
      <c r="F118" s="519"/>
      <c r="G118" s="56"/>
      <c r="H118" s="57"/>
      <c r="I118" s="56"/>
      <c r="J118" s="56"/>
      <c r="K118" s="56"/>
      <c r="L118" s="56"/>
      <c r="M118" s="56"/>
      <c r="N118" s="57"/>
      <c r="O118" s="447"/>
      <c r="P118" s="448"/>
      <c r="Q118" s="449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</row>
    <row r="119" spans="2:47" s="31" customFormat="1" x14ac:dyDescent="0.3">
      <c r="B119" s="40"/>
      <c r="C119" s="40"/>
      <c r="D119" s="41"/>
      <c r="E119" s="198"/>
      <c r="F119" s="519"/>
      <c r="G119" s="56"/>
      <c r="H119" s="57"/>
      <c r="I119" s="56"/>
      <c r="J119" s="56"/>
      <c r="K119" s="56"/>
      <c r="L119" s="56"/>
      <c r="M119" s="56"/>
      <c r="N119" s="57"/>
      <c r="O119" s="447"/>
      <c r="P119" s="448"/>
      <c r="Q119" s="449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</row>
    <row r="120" spans="2:47" s="31" customFormat="1" x14ac:dyDescent="0.3">
      <c r="B120" s="40"/>
      <c r="C120" s="40"/>
      <c r="D120" s="41"/>
      <c r="E120" s="198"/>
      <c r="F120" s="519"/>
      <c r="G120" s="56"/>
      <c r="H120" s="57"/>
      <c r="I120" s="56"/>
      <c r="J120" s="56"/>
      <c r="K120" s="56"/>
      <c r="L120" s="56"/>
      <c r="M120" s="56"/>
      <c r="N120" s="57"/>
      <c r="O120" s="447"/>
      <c r="P120" s="448"/>
      <c r="Q120" s="449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</row>
    <row r="121" spans="2:47" s="31" customFormat="1" x14ac:dyDescent="0.3">
      <c r="B121" s="40"/>
      <c r="C121" s="40"/>
      <c r="D121" s="41"/>
      <c r="E121" s="198"/>
      <c r="F121" s="519"/>
      <c r="G121" s="56"/>
      <c r="H121" s="57"/>
      <c r="I121" s="56"/>
      <c r="J121" s="56"/>
      <c r="K121" s="56"/>
      <c r="L121" s="56"/>
      <c r="M121" s="56"/>
      <c r="N121" s="57"/>
      <c r="O121" s="447"/>
      <c r="P121" s="448"/>
      <c r="Q121" s="449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</row>
    <row r="122" spans="2:47" s="31" customFormat="1" x14ac:dyDescent="0.3">
      <c r="B122" s="40"/>
      <c r="C122" s="40"/>
      <c r="D122" s="41"/>
      <c r="E122" s="198"/>
      <c r="F122" s="519"/>
      <c r="G122" s="56"/>
      <c r="H122" s="57"/>
      <c r="I122" s="56"/>
      <c r="J122" s="56"/>
      <c r="K122" s="56"/>
      <c r="L122" s="56"/>
      <c r="M122" s="56"/>
      <c r="N122" s="57"/>
      <c r="O122" s="447"/>
      <c r="P122" s="448"/>
      <c r="Q122" s="449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</row>
    <row r="123" spans="2:47" s="31" customFormat="1" x14ac:dyDescent="0.3">
      <c r="B123" s="40"/>
      <c r="C123" s="40"/>
      <c r="D123" s="41"/>
      <c r="E123" s="198"/>
      <c r="F123" s="519"/>
      <c r="G123" s="56"/>
      <c r="H123" s="57"/>
      <c r="I123" s="56"/>
      <c r="J123" s="56"/>
      <c r="K123" s="56"/>
      <c r="L123" s="56"/>
      <c r="M123" s="56"/>
      <c r="N123" s="57"/>
      <c r="O123" s="447"/>
      <c r="P123" s="448"/>
      <c r="Q123" s="449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</row>
    <row r="124" spans="2:47" s="31" customFormat="1" x14ac:dyDescent="0.3">
      <c r="B124" s="40"/>
      <c r="C124" s="40"/>
      <c r="D124" s="41"/>
      <c r="E124" s="198"/>
      <c r="F124" s="519"/>
      <c r="G124" s="56"/>
      <c r="H124" s="57"/>
      <c r="I124" s="56"/>
      <c r="J124" s="56"/>
      <c r="K124" s="56"/>
      <c r="L124" s="56"/>
      <c r="M124" s="56"/>
      <c r="N124" s="57"/>
      <c r="O124" s="447"/>
      <c r="P124" s="448"/>
      <c r="Q124" s="449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</row>
    <row r="125" spans="2:47" s="31" customFormat="1" x14ac:dyDescent="0.3">
      <c r="B125" s="40"/>
      <c r="C125" s="40"/>
      <c r="D125" s="41"/>
      <c r="E125" s="198"/>
      <c r="F125" s="519"/>
      <c r="G125" s="56"/>
      <c r="H125" s="57"/>
      <c r="I125" s="56"/>
      <c r="J125" s="56"/>
      <c r="K125" s="56"/>
      <c r="L125" s="56"/>
      <c r="M125" s="56"/>
      <c r="N125" s="57"/>
      <c r="O125" s="447"/>
      <c r="P125" s="448"/>
      <c r="Q125" s="449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</row>
    <row r="126" spans="2:47" s="31" customFormat="1" x14ac:dyDescent="0.3">
      <c r="B126" s="40"/>
      <c r="C126" s="40"/>
      <c r="D126" s="41"/>
      <c r="E126" s="198"/>
      <c r="F126" s="519"/>
      <c r="G126" s="56"/>
      <c r="H126" s="57"/>
      <c r="I126" s="56"/>
      <c r="J126" s="56"/>
      <c r="K126" s="56"/>
      <c r="L126" s="56"/>
      <c r="M126" s="56"/>
      <c r="N126" s="57"/>
      <c r="O126" s="447"/>
      <c r="P126" s="448"/>
      <c r="Q126" s="449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</row>
    <row r="127" spans="2:47" s="31" customFormat="1" x14ac:dyDescent="0.3">
      <c r="B127" s="40"/>
      <c r="C127" s="40"/>
      <c r="D127" s="41"/>
      <c r="E127" s="198"/>
      <c r="F127" s="519"/>
      <c r="G127" s="56"/>
      <c r="H127" s="57"/>
      <c r="I127" s="56"/>
      <c r="J127" s="56"/>
      <c r="K127" s="56"/>
      <c r="L127" s="56"/>
      <c r="M127" s="56"/>
      <c r="N127" s="57"/>
      <c r="O127" s="447"/>
      <c r="P127" s="448"/>
      <c r="Q127" s="449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</row>
    <row r="128" spans="2:47" s="31" customFormat="1" x14ac:dyDescent="0.3">
      <c r="B128" s="40"/>
      <c r="C128" s="40"/>
      <c r="D128" s="41"/>
      <c r="E128" s="198"/>
      <c r="F128" s="519"/>
      <c r="G128" s="56"/>
      <c r="H128" s="57"/>
      <c r="I128" s="56"/>
      <c r="J128" s="56"/>
      <c r="K128" s="56"/>
      <c r="L128" s="56"/>
      <c r="M128" s="56"/>
      <c r="N128" s="57"/>
      <c r="O128" s="447"/>
      <c r="P128" s="448"/>
      <c r="Q128" s="449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</row>
    <row r="129" spans="2:47" s="31" customFormat="1" x14ac:dyDescent="0.3">
      <c r="B129" s="40"/>
      <c r="C129" s="40"/>
      <c r="D129" s="41"/>
      <c r="E129" s="198"/>
      <c r="F129" s="519"/>
      <c r="G129" s="56"/>
      <c r="H129" s="57"/>
      <c r="I129" s="56"/>
      <c r="J129" s="56"/>
      <c r="K129" s="56"/>
      <c r="L129" s="56"/>
      <c r="M129" s="56"/>
      <c r="N129" s="57"/>
      <c r="O129" s="58"/>
      <c r="P129" s="32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</row>
    <row r="130" spans="2:47" s="31" customFormat="1" x14ac:dyDescent="0.3">
      <c r="B130" s="40"/>
      <c r="C130" s="40"/>
      <c r="D130" s="41"/>
      <c r="E130" s="198"/>
      <c r="F130" s="519"/>
      <c r="G130" s="56"/>
      <c r="H130" s="57"/>
      <c r="I130" s="56"/>
      <c r="J130" s="56"/>
      <c r="K130" s="56"/>
      <c r="L130" s="56"/>
      <c r="M130" s="56"/>
      <c r="N130" s="57"/>
      <c r="O130" s="58"/>
      <c r="P130" s="32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</row>
    <row r="131" spans="2:47" s="31" customFormat="1" x14ac:dyDescent="0.3">
      <c r="B131" s="40"/>
      <c r="C131" s="40"/>
      <c r="D131" s="41"/>
      <c r="E131" s="198"/>
      <c r="F131" s="519"/>
      <c r="G131" s="56"/>
      <c r="H131" s="57"/>
      <c r="I131" s="56"/>
      <c r="J131" s="56"/>
      <c r="K131" s="56"/>
      <c r="L131" s="56"/>
      <c r="M131" s="56"/>
      <c r="N131" s="57"/>
      <c r="O131" s="58"/>
      <c r="P131" s="32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</row>
    <row r="132" spans="2:47" s="31" customFormat="1" x14ac:dyDescent="0.3">
      <c r="B132" s="40"/>
      <c r="C132" s="40"/>
      <c r="D132" s="41"/>
      <c r="E132" s="198"/>
      <c r="F132" s="519"/>
      <c r="G132" s="56"/>
      <c r="H132" s="57"/>
      <c r="I132" s="56"/>
      <c r="J132" s="56"/>
      <c r="K132" s="56"/>
      <c r="L132" s="56"/>
      <c r="M132" s="56"/>
      <c r="N132" s="57"/>
      <c r="O132" s="58"/>
      <c r="P132" s="32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</row>
    <row r="133" spans="2:47" s="31" customFormat="1" x14ac:dyDescent="0.3">
      <c r="B133" s="40"/>
      <c r="C133" s="40"/>
      <c r="D133" s="41"/>
      <c r="E133" s="198"/>
      <c r="F133" s="519"/>
      <c r="G133" s="56"/>
      <c r="H133" s="57"/>
      <c r="I133" s="56"/>
      <c r="J133" s="56"/>
      <c r="K133" s="56"/>
      <c r="L133" s="56"/>
      <c r="M133" s="56"/>
      <c r="N133" s="57"/>
      <c r="O133" s="58"/>
      <c r="P133" s="32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</row>
    <row r="134" spans="2:47" s="31" customFormat="1" x14ac:dyDescent="0.3">
      <c r="B134" s="40"/>
      <c r="C134" s="40"/>
      <c r="D134" s="41"/>
      <c r="E134" s="198"/>
      <c r="F134" s="519"/>
      <c r="G134" s="56"/>
      <c r="H134" s="57"/>
      <c r="I134" s="56"/>
      <c r="J134" s="56"/>
      <c r="K134" s="56"/>
      <c r="L134" s="56"/>
      <c r="M134" s="56"/>
      <c r="N134" s="57"/>
      <c r="O134" s="58"/>
      <c r="P134" s="32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</row>
    <row r="135" spans="2:47" s="31" customFormat="1" x14ac:dyDescent="0.3">
      <c r="B135" s="40"/>
      <c r="C135" s="40"/>
      <c r="D135" s="41"/>
      <c r="E135" s="198"/>
      <c r="F135" s="519"/>
      <c r="G135" s="56"/>
      <c r="H135" s="57"/>
      <c r="I135" s="56"/>
      <c r="J135" s="56"/>
      <c r="K135" s="56"/>
      <c r="L135" s="56"/>
      <c r="M135" s="56"/>
      <c r="N135" s="57"/>
      <c r="O135" s="58"/>
      <c r="P135" s="32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</row>
    <row r="136" spans="2:47" s="31" customFormat="1" x14ac:dyDescent="0.3">
      <c r="B136" s="40"/>
      <c r="C136" s="40"/>
      <c r="D136" s="41"/>
      <c r="E136" s="198"/>
      <c r="F136" s="519"/>
      <c r="G136" s="56"/>
      <c r="H136" s="57"/>
      <c r="I136" s="56"/>
      <c r="J136" s="56"/>
      <c r="K136" s="56"/>
      <c r="L136" s="56"/>
      <c r="M136" s="56"/>
      <c r="N136" s="57"/>
      <c r="O136" s="58"/>
      <c r="P136" s="32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</row>
    <row r="137" spans="2:47" s="31" customFormat="1" x14ac:dyDescent="0.3">
      <c r="B137" s="40"/>
      <c r="C137" s="40"/>
      <c r="D137" s="41"/>
      <c r="E137" s="198"/>
      <c r="F137" s="519"/>
      <c r="G137" s="56"/>
      <c r="H137" s="57"/>
      <c r="I137" s="56"/>
      <c r="J137" s="56"/>
      <c r="K137" s="56"/>
      <c r="L137" s="56"/>
      <c r="M137" s="56"/>
      <c r="N137" s="57"/>
      <c r="O137" s="58"/>
      <c r="P137" s="32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</row>
    <row r="138" spans="2:47" s="31" customFormat="1" x14ac:dyDescent="0.3">
      <c r="B138" s="40"/>
      <c r="C138" s="40"/>
      <c r="D138" s="41"/>
      <c r="E138" s="198"/>
      <c r="F138" s="519"/>
      <c r="G138" s="56"/>
      <c r="H138" s="57"/>
      <c r="I138" s="56"/>
      <c r="J138" s="56"/>
      <c r="K138" s="56"/>
      <c r="L138" s="56"/>
      <c r="M138" s="56"/>
      <c r="N138" s="57"/>
      <c r="O138" s="58"/>
      <c r="P138" s="32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</row>
    <row r="139" spans="2:47" s="31" customFormat="1" x14ac:dyDescent="0.3">
      <c r="B139" s="40"/>
      <c r="C139" s="40"/>
      <c r="D139" s="41"/>
      <c r="E139" s="198"/>
      <c r="F139" s="519"/>
      <c r="G139" s="56"/>
      <c r="H139" s="57"/>
      <c r="I139" s="56"/>
      <c r="J139" s="56"/>
      <c r="K139" s="56"/>
      <c r="L139" s="56"/>
      <c r="M139" s="56"/>
      <c r="N139" s="57"/>
      <c r="O139" s="58"/>
      <c r="P139" s="32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</row>
    <row r="140" spans="2:47" s="31" customFormat="1" x14ac:dyDescent="0.3">
      <c r="B140" s="40"/>
      <c r="C140" s="40"/>
      <c r="D140" s="41"/>
      <c r="E140" s="198"/>
      <c r="F140" s="519"/>
      <c r="G140" s="56"/>
      <c r="H140" s="57"/>
      <c r="I140" s="56"/>
      <c r="J140" s="56"/>
      <c r="K140" s="56"/>
      <c r="L140" s="56"/>
      <c r="M140" s="56"/>
      <c r="N140" s="57"/>
      <c r="O140" s="58"/>
      <c r="P140" s="32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</row>
    <row r="141" spans="2:47" s="31" customFormat="1" x14ac:dyDescent="0.3">
      <c r="B141" s="40"/>
      <c r="C141" s="40"/>
      <c r="D141" s="41"/>
      <c r="E141" s="198"/>
      <c r="F141" s="519"/>
      <c r="G141" s="56"/>
      <c r="H141" s="57"/>
      <c r="I141" s="56"/>
      <c r="J141" s="56"/>
      <c r="K141" s="56"/>
      <c r="L141" s="56"/>
      <c r="M141" s="56"/>
      <c r="N141" s="57"/>
      <c r="O141" s="58"/>
      <c r="P141" s="32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</row>
    <row r="142" spans="2:47" s="31" customFormat="1" x14ac:dyDescent="0.3">
      <c r="B142" s="40"/>
      <c r="C142" s="40"/>
      <c r="D142" s="41"/>
      <c r="E142" s="198"/>
      <c r="F142" s="519"/>
      <c r="G142" s="56"/>
      <c r="H142" s="57"/>
      <c r="I142" s="56"/>
      <c r="J142" s="56"/>
      <c r="K142" s="56"/>
      <c r="L142" s="56"/>
      <c r="M142" s="56"/>
      <c r="N142" s="57"/>
      <c r="O142" s="58"/>
      <c r="P142" s="32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</row>
    <row r="143" spans="2:47" s="31" customFormat="1" x14ac:dyDescent="0.3">
      <c r="B143" s="40"/>
      <c r="C143" s="40"/>
      <c r="D143" s="41"/>
      <c r="E143" s="198"/>
      <c r="F143" s="519"/>
      <c r="G143" s="56"/>
      <c r="H143" s="57"/>
      <c r="I143" s="56"/>
      <c r="J143" s="56"/>
      <c r="K143" s="56"/>
      <c r="L143" s="56"/>
      <c r="M143" s="56"/>
      <c r="N143" s="57"/>
      <c r="O143" s="58"/>
      <c r="P143" s="32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</row>
    <row r="144" spans="2:47" s="31" customFormat="1" x14ac:dyDescent="0.3">
      <c r="B144" s="40"/>
      <c r="C144" s="40"/>
      <c r="D144" s="41"/>
      <c r="E144" s="198"/>
      <c r="F144" s="519"/>
      <c r="G144" s="56"/>
      <c r="H144" s="57"/>
      <c r="I144" s="56"/>
      <c r="J144" s="56"/>
      <c r="K144" s="56"/>
      <c r="L144" s="56"/>
      <c r="M144" s="56"/>
      <c r="N144" s="57"/>
      <c r="O144" s="58"/>
      <c r="P144" s="32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</row>
    <row r="145" spans="2:47" s="31" customFormat="1" x14ac:dyDescent="0.3">
      <c r="B145" s="40"/>
      <c r="C145" s="40"/>
      <c r="D145" s="41"/>
      <c r="E145" s="198"/>
      <c r="F145" s="519"/>
      <c r="G145" s="56"/>
      <c r="H145" s="57"/>
      <c r="I145" s="56"/>
      <c r="J145" s="56"/>
      <c r="K145" s="56"/>
      <c r="L145" s="56"/>
      <c r="M145" s="56"/>
      <c r="N145" s="57"/>
      <c r="O145" s="58"/>
      <c r="P145" s="32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</row>
    <row r="146" spans="2:47" s="31" customFormat="1" x14ac:dyDescent="0.3">
      <c r="B146" s="40"/>
      <c r="C146" s="40"/>
      <c r="D146" s="41"/>
      <c r="E146" s="198"/>
      <c r="F146" s="519"/>
      <c r="G146" s="56"/>
      <c r="H146" s="57"/>
      <c r="I146" s="56"/>
      <c r="J146" s="56"/>
      <c r="K146" s="56"/>
      <c r="L146" s="56"/>
      <c r="M146" s="56"/>
      <c r="N146" s="57"/>
      <c r="O146" s="58"/>
      <c r="P146" s="32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</row>
    <row r="147" spans="2:47" s="31" customFormat="1" x14ac:dyDescent="0.3">
      <c r="B147" s="40"/>
      <c r="C147" s="40"/>
      <c r="D147" s="41"/>
      <c r="E147" s="198"/>
      <c r="F147" s="519"/>
      <c r="G147" s="56"/>
      <c r="H147" s="57"/>
      <c r="I147" s="56"/>
      <c r="J147" s="56"/>
      <c r="K147" s="56"/>
      <c r="L147" s="56"/>
      <c r="M147" s="56"/>
      <c r="N147" s="57"/>
      <c r="O147" s="58"/>
      <c r="P147" s="32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</row>
    <row r="148" spans="2:47" s="31" customFormat="1" x14ac:dyDescent="0.3">
      <c r="B148" s="40"/>
      <c r="C148" s="40"/>
      <c r="D148" s="41"/>
      <c r="E148" s="198"/>
      <c r="F148" s="519"/>
      <c r="G148" s="56"/>
      <c r="H148" s="57"/>
      <c r="I148" s="56"/>
      <c r="J148" s="56"/>
      <c r="K148" s="56"/>
      <c r="L148" s="56"/>
      <c r="M148" s="56"/>
      <c r="N148" s="57"/>
      <c r="O148" s="58"/>
      <c r="P148" s="32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</row>
    <row r="149" spans="2:47" s="31" customFormat="1" x14ac:dyDescent="0.3">
      <c r="B149" s="40"/>
      <c r="C149" s="40"/>
      <c r="D149" s="41"/>
      <c r="E149" s="198"/>
      <c r="F149" s="519"/>
      <c r="G149" s="56"/>
      <c r="H149" s="57"/>
      <c r="I149" s="56"/>
      <c r="J149" s="56"/>
      <c r="K149" s="56"/>
      <c r="L149" s="56"/>
      <c r="M149" s="56"/>
      <c r="N149" s="57"/>
      <c r="O149" s="58"/>
      <c r="P149" s="32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</row>
    <row r="150" spans="2:47" s="31" customFormat="1" x14ac:dyDescent="0.3">
      <c r="B150" s="40"/>
      <c r="C150" s="40"/>
      <c r="D150" s="41"/>
      <c r="E150" s="198"/>
      <c r="F150" s="519"/>
      <c r="G150" s="56"/>
      <c r="H150" s="57"/>
      <c r="I150" s="56"/>
      <c r="J150" s="56"/>
      <c r="K150" s="56"/>
      <c r="L150" s="56"/>
      <c r="M150" s="56"/>
      <c r="N150" s="57"/>
      <c r="O150" s="58"/>
      <c r="P150" s="32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</row>
    <row r="151" spans="2:47" s="31" customFormat="1" x14ac:dyDescent="0.3">
      <c r="B151" s="40"/>
      <c r="C151" s="40"/>
      <c r="D151" s="41"/>
      <c r="E151" s="198"/>
      <c r="F151" s="519"/>
      <c r="G151" s="56"/>
      <c r="H151" s="57"/>
      <c r="I151" s="56"/>
      <c r="J151" s="56"/>
      <c r="K151" s="56"/>
      <c r="L151" s="56"/>
      <c r="M151" s="56"/>
      <c r="N151" s="57"/>
      <c r="O151" s="58"/>
      <c r="P151" s="32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</row>
    <row r="152" spans="2:47" s="31" customFormat="1" x14ac:dyDescent="0.3">
      <c r="B152" s="40"/>
      <c r="C152" s="40"/>
      <c r="D152" s="41"/>
      <c r="E152" s="198"/>
      <c r="F152" s="519"/>
      <c r="G152" s="56"/>
      <c r="H152" s="57"/>
      <c r="I152" s="56"/>
      <c r="J152" s="56"/>
      <c r="K152" s="56"/>
      <c r="L152" s="56"/>
      <c r="M152" s="56"/>
      <c r="N152" s="57"/>
      <c r="O152" s="58"/>
      <c r="P152" s="32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</row>
    <row r="153" spans="2:47" s="31" customFormat="1" x14ac:dyDescent="0.3">
      <c r="B153" s="40"/>
      <c r="C153" s="40"/>
      <c r="D153" s="41"/>
      <c r="E153" s="198"/>
      <c r="F153" s="519"/>
      <c r="G153" s="56"/>
      <c r="H153" s="57"/>
      <c r="I153" s="56"/>
      <c r="J153" s="56"/>
      <c r="K153" s="56"/>
      <c r="L153" s="56"/>
      <c r="M153" s="56"/>
      <c r="N153" s="57"/>
      <c r="O153" s="58"/>
      <c r="P153" s="32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</row>
    <row r="154" spans="2:47" s="31" customFormat="1" x14ac:dyDescent="0.3">
      <c r="B154" s="40"/>
      <c r="C154" s="40"/>
      <c r="D154" s="41"/>
      <c r="E154" s="198"/>
      <c r="F154" s="519"/>
      <c r="G154" s="56"/>
      <c r="H154" s="57"/>
      <c r="I154" s="56"/>
      <c r="J154" s="56"/>
      <c r="K154" s="56"/>
      <c r="L154" s="56"/>
      <c r="M154" s="56"/>
      <c r="N154" s="57"/>
      <c r="O154" s="58"/>
      <c r="P154" s="32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</row>
    <row r="155" spans="2:47" s="31" customFormat="1" x14ac:dyDescent="0.3">
      <c r="B155" s="40"/>
      <c r="C155" s="40"/>
      <c r="D155" s="41"/>
      <c r="E155" s="198"/>
      <c r="F155" s="519"/>
      <c r="G155" s="56"/>
      <c r="H155" s="57"/>
      <c r="I155" s="56"/>
      <c r="J155" s="56"/>
      <c r="K155" s="56"/>
      <c r="L155" s="56"/>
      <c r="M155" s="56"/>
      <c r="N155" s="57"/>
      <c r="O155" s="58"/>
      <c r="P155" s="32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</row>
    <row r="156" spans="2:47" s="31" customFormat="1" x14ac:dyDescent="0.3">
      <c r="B156" s="40"/>
      <c r="C156" s="40"/>
      <c r="D156" s="41"/>
      <c r="E156" s="198"/>
      <c r="F156" s="519"/>
      <c r="G156" s="56"/>
      <c r="H156" s="57"/>
      <c r="I156" s="56"/>
      <c r="J156" s="56"/>
      <c r="K156" s="56"/>
      <c r="L156" s="56"/>
      <c r="M156" s="56"/>
      <c r="N156" s="57"/>
      <c r="O156" s="58"/>
      <c r="P156" s="32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</row>
    <row r="157" spans="2:47" s="31" customFormat="1" x14ac:dyDescent="0.3">
      <c r="B157" s="40"/>
      <c r="C157" s="40"/>
      <c r="D157" s="41"/>
      <c r="E157" s="198"/>
      <c r="F157" s="519"/>
      <c r="G157" s="56"/>
      <c r="H157" s="57"/>
      <c r="I157" s="56"/>
      <c r="J157" s="56"/>
      <c r="K157" s="56"/>
      <c r="L157" s="56"/>
      <c r="M157" s="56"/>
      <c r="N157" s="57"/>
      <c r="O157" s="58"/>
      <c r="P157" s="32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</row>
    <row r="158" spans="2:47" s="31" customFormat="1" x14ac:dyDescent="0.3">
      <c r="B158" s="40"/>
      <c r="C158" s="40"/>
      <c r="D158" s="41"/>
      <c r="E158" s="198"/>
      <c r="F158" s="519"/>
      <c r="G158" s="56"/>
      <c r="H158" s="57"/>
      <c r="I158" s="56"/>
      <c r="J158" s="56"/>
      <c r="K158" s="56"/>
      <c r="L158" s="56"/>
      <c r="M158" s="56"/>
      <c r="N158" s="57"/>
      <c r="O158" s="58"/>
      <c r="P158" s="32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</row>
    <row r="159" spans="2:47" s="31" customFormat="1" x14ac:dyDescent="0.3">
      <c r="B159" s="40"/>
      <c r="C159" s="40"/>
      <c r="D159" s="41"/>
      <c r="E159" s="198"/>
      <c r="F159" s="519"/>
      <c r="G159" s="56"/>
      <c r="H159" s="57"/>
      <c r="I159" s="56"/>
      <c r="J159" s="56"/>
      <c r="K159" s="56"/>
      <c r="L159" s="56"/>
      <c r="M159" s="56"/>
      <c r="N159" s="57"/>
      <c r="O159" s="58"/>
      <c r="P159" s="32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</row>
    <row r="160" spans="2:47" s="31" customFormat="1" x14ac:dyDescent="0.3">
      <c r="B160" s="40"/>
      <c r="C160" s="40"/>
      <c r="D160" s="41"/>
      <c r="E160" s="198"/>
      <c r="F160" s="519"/>
      <c r="G160" s="56"/>
      <c r="H160" s="57"/>
      <c r="I160" s="56"/>
      <c r="J160" s="56"/>
      <c r="K160" s="56"/>
      <c r="L160" s="56"/>
      <c r="M160" s="56"/>
      <c r="N160" s="57"/>
      <c r="O160" s="58"/>
      <c r="P160" s="32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</row>
    <row r="161" spans="2:47" s="31" customFormat="1" x14ac:dyDescent="0.3">
      <c r="B161" s="40"/>
      <c r="C161" s="40"/>
      <c r="D161" s="41"/>
      <c r="E161" s="198"/>
      <c r="F161" s="519"/>
      <c r="G161" s="56"/>
      <c r="H161" s="57"/>
      <c r="I161" s="56"/>
      <c r="J161" s="56"/>
      <c r="K161" s="56"/>
      <c r="L161" s="56"/>
      <c r="M161" s="56"/>
      <c r="N161" s="57"/>
      <c r="O161" s="58"/>
      <c r="P161" s="32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</row>
    <row r="162" spans="2:47" s="31" customFormat="1" x14ac:dyDescent="0.3">
      <c r="B162" s="40"/>
      <c r="C162" s="40"/>
      <c r="D162" s="41"/>
      <c r="E162" s="198"/>
      <c r="F162" s="519"/>
      <c r="G162" s="56"/>
      <c r="H162" s="57"/>
      <c r="I162" s="56"/>
      <c r="J162" s="56"/>
      <c r="K162" s="56"/>
      <c r="L162" s="56"/>
      <c r="M162" s="56"/>
      <c r="N162" s="57"/>
      <c r="O162" s="58"/>
      <c r="P162" s="32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</row>
    <row r="163" spans="2:47" s="31" customFormat="1" x14ac:dyDescent="0.3">
      <c r="B163" s="40"/>
      <c r="C163" s="40"/>
      <c r="D163" s="41"/>
      <c r="E163" s="198"/>
      <c r="F163" s="519"/>
      <c r="G163" s="56"/>
      <c r="H163" s="57"/>
      <c r="I163" s="56"/>
      <c r="J163" s="56"/>
      <c r="K163" s="56"/>
      <c r="L163" s="56"/>
      <c r="M163" s="56"/>
      <c r="N163" s="57"/>
      <c r="O163" s="58"/>
      <c r="P163" s="32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</row>
    <row r="164" spans="2:47" s="31" customFormat="1" x14ac:dyDescent="0.3">
      <c r="B164" s="40"/>
      <c r="C164" s="40"/>
      <c r="D164" s="41"/>
      <c r="E164" s="198"/>
      <c r="F164" s="519"/>
      <c r="G164" s="56"/>
      <c r="H164" s="57"/>
      <c r="I164" s="56"/>
      <c r="J164" s="56"/>
      <c r="K164" s="56"/>
      <c r="L164" s="56"/>
      <c r="M164" s="56"/>
      <c r="N164" s="57"/>
      <c r="O164" s="58"/>
      <c r="P164" s="32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</row>
    <row r="165" spans="2:47" s="31" customFormat="1" x14ac:dyDescent="0.3">
      <c r="B165" s="40"/>
      <c r="C165" s="40"/>
      <c r="D165" s="41"/>
      <c r="E165" s="198"/>
      <c r="F165" s="519"/>
      <c r="G165" s="56"/>
      <c r="H165" s="57"/>
      <c r="I165" s="56"/>
      <c r="J165" s="56"/>
      <c r="K165" s="56"/>
      <c r="L165" s="56"/>
      <c r="M165" s="56"/>
      <c r="N165" s="57"/>
      <c r="O165" s="58"/>
      <c r="P165" s="32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</row>
    <row r="166" spans="2:47" s="31" customFormat="1" x14ac:dyDescent="0.3">
      <c r="B166" s="40"/>
      <c r="C166" s="40"/>
      <c r="D166" s="41"/>
      <c r="E166" s="198"/>
      <c r="F166" s="519"/>
      <c r="G166" s="56"/>
      <c r="H166" s="57"/>
      <c r="I166" s="56"/>
      <c r="J166" s="56"/>
      <c r="K166" s="56"/>
      <c r="L166" s="56"/>
      <c r="M166" s="56"/>
      <c r="N166" s="57"/>
      <c r="O166" s="58"/>
      <c r="P166" s="32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</row>
    <row r="167" spans="2:47" s="31" customFormat="1" x14ac:dyDescent="0.3">
      <c r="B167" s="40"/>
      <c r="C167" s="40"/>
      <c r="D167" s="41"/>
      <c r="E167" s="198"/>
      <c r="F167" s="519"/>
      <c r="G167" s="56"/>
      <c r="H167" s="57"/>
      <c r="I167" s="56"/>
      <c r="J167" s="56"/>
      <c r="K167" s="56"/>
      <c r="L167" s="56"/>
      <c r="M167" s="56"/>
      <c r="N167" s="57"/>
      <c r="O167" s="58"/>
      <c r="P167" s="32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</row>
    <row r="168" spans="2:47" s="31" customFormat="1" x14ac:dyDescent="0.3">
      <c r="B168" s="40"/>
      <c r="C168" s="40"/>
      <c r="D168" s="41"/>
      <c r="E168" s="198"/>
      <c r="F168" s="519"/>
      <c r="G168" s="56"/>
      <c r="H168" s="57"/>
      <c r="I168" s="56"/>
      <c r="J168" s="56"/>
      <c r="K168" s="56"/>
      <c r="L168" s="56"/>
      <c r="M168" s="56"/>
      <c r="N168" s="57"/>
      <c r="O168" s="58"/>
      <c r="P168" s="32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</row>
    <row r="169" spans="2:47" s="31" customFormat="1" x14ac:dyDescent="0.3">
      <c r="B169" s="40"/>
      <c r="C169" s="40"/>
      <c r="D169" s="41"/>
      <c r="E169" s="198"/>
      <c r="F169" s="519"/>
      <c r="G169" s="56"/>
      <c r="H169" s="57"/>
      <c r="I169" s="56"/>
      <c r="J169" s="56"/>
      <c r="K169" s="56"/>
      <c r="L169" s="56"/>
      <c r="M169" s="56"/>
      <c r="N169" s="57"/>
      <c r="O169" s="58"/>
      <c r="P169" s="32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</row>
    <row r="170" spans="2:47" s="31" customFormat="1" x14ac:dyDescent="0.3">
      <c r="B170" s="40"/>
      <c r="C170" s="40"/>
      <c r="D170" s="41"/>
      <c r="E170" s="198"/>
      <c r="F170" s="519"/>
      <c r="G170" s="56"/>
      <c r="H170" s="57"/>
      <c r="I170" s="56"/>
      <c r="J170" s="56"/>
      <c r="K170" s="56"/>
      <c r="L170" s="56"/>
      <c r="M170" s="56"/>
      <c r="N170" s="57"/>
      <c r="O170" s="58"/>
      <c r="P170" s="32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</row>
    <row r="171" spans="2:47" s="31" customFormat="1" x14ac:dyDescent="0.3">
      <c r="B171" s="40"/>
      <c r="C171" s="40"/>
      <c r="D171" s="41"/>
      <c r="E171" s="198"/>
      <c r="F171" s="519"/>
      <c r="G171" s="56"/>
      <c r="H171" s="57"/>
      <c r="I171" s="56"/>
      <c r="J171" s="56"/>
      <c r="K171" s="56"/>
      <c r="L171" s="56"/>
      <c r="M171" s="56"/>
      <c r="N171" s="57"/>
      <c r="O171" s="58"/>
      <c r="P171" s="32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</row>
    <row r="172" spans="2:47" s="31" customFormat="1" x14ac:dyDescent="0.3">
      <c r="B172" s="40"/>
      <c r="C172" s="40"/>
      <c r="D172" s="41"/>
      <c r="E172" s="198"/>
      <c r="F172" s="519"/>
      <c r="G172" s="56"/>
      <c r="H172" s="57"/>
      <c r="I172" s="56"/>
      <c r="J172" s="56"/>
      <c r="K172" s="56"/>
      <c r="L172" s="56"/>
      <c r="M172" s="56"/>
      <c r="N172" s="57"/>
      <c r="O172" s="58"/>
      <c r="P172" s="32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</row>
    <row r="173" spans="2:47" s="31" customFormat="1" x14ac:dyDescent="0.3">
      <c r="B173" s="40"/>
      <c r="C173" s="40"/>
      <c r="D173" s="41"/>
      <c r="E173" s="198"/>
      <c r="F173" s="519"/>
      <c r="G173" s="56"/>
      <c r="H173" s="57"/>
      <c r="I173" s="56"/>
      <c r="J173" s="56"/>
      <c r="K173" s="56"/>
      <c r="L173" s="56"/>
      <c r="M173" s="56"/>
      <c r="N173" s="57"/>
      <c r="O173" s="58"/>
      <c r="P173" s="32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</row>
    <row r="174" spans="2:47" s="31" customFormat="1" x14ac:dyDescent="0.3">
      <c r="B174" s="40"/>
      <c r="C174" s="40"/>
      <c r="D174" s="41"/>
      <c r="E174" s="198"/>
      <c r="F174" s="519"/>
      <c r="G174" s="56"/>
      <c r="H174" s="57"/>
      <c r="I174" s="56"/>
      <c r="J174" s="56"/>
      <c r="K174" s="56"/>
      <c r="L174" s="56"/>
      <c r="M174" s="56"/>
      <c r="N174" s="57"/>
      <c r="O174" s="58"/>
      <c r="P174" s="32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</row>
    <row r="175" spans="2:47" s="31" customFormat="1" x14ac:dyDescent="0.3">
      <c r="B175" s="40"/>
      <c r="C175" s="40"/>
      <c r="D175" s="41"/>
      <c r="E175" s="198"/>
      <c r="F175" s="519"/>
      <c r="G175" s="56"/>
      <c r="H175" s="57"/>
      <c r="I175" s="56"/>
      <c r="J175" s="56"/>
      <c r="K175" s="56"/>
      <c r="L175" s="56"/>
      <c r="M175" s="56"/>
      <c r="N175" s="57"/>
      <c r="O175" s="58"/>
      <c r="P175" s="32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</row>
    <row r="176" spans="2:47" s="31" customFormat="1" x14ac:dyDescent="0.3">
      <c r="B176" s="40"/>
      <c r="C176" s="40"/>
      <c r="D176" s="41"/>
      <c r="E176" s="198"/>
      <c r="F176" s="519"/>
      <c r="G176" s="56"/>
      <c r="H176" s="57"/>
      <c r="I176" s="56"/>
      <c r="J176" s="56"/>
      <c r="K176" s="56"/>
      <c r="L176" s="56"/>
      <c r="M176" s="56"/>
      <c r="N176" s="57"/>
      <c r="O176" s="58"/>
      <c r="P176" s="32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</row>
    <row r="177" spans="2:47" s="31" customFormat="1" x14ac:dyDescent="0.3">
      <c r="B177" s="40"/>
      <c r="C177" s="40"/>
      <c r="D177" s="41"/>
      <c r="E177" s="198"/>
      <c r="F177" s="519"/>
      <c r="G177" s="56"/>
      <c r="H177" s="57"/>
      <c r="I177" s="56"/>
      <c r="J177" s="56"/>
      <c r="K177" s="56"/>
      <c r="L177" s="56"/>
      <c r="M177" s="56"/>
      <c r="N177" s="57"/>
      <c r="O177" s="58"/>
      <c r="P177" s="32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</row>
    <row r="178" spans="2:47" s="31" customFormat="1" x14ac:dyDescent="0.3">
      <c r="B178" s="40"/>
      <c r="C178" s="40"/>
      <c r="D178" s="41"/>
      <c r="E178" s="198"/>
      <c r="F178" s="519"/>
      <c r="G178" s="56"/>
      <c r="H178" s="57"/>
      <c r="I178" s="56"/>
      <c r="J178" s="56"/>
      <c r="K178" s="56"/>
      <c r="L178" s="56"/>
      <c r="M178" s="56"/>
      <c r="N178" s="57"/>
      <c r="O178" s="58"/>
      <c r="P178" s="32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</row>
    <row r="179" spans="2:47" s="31" customFormat="1" x14ac:dyDescent="0.3">
      <c r="B179" s="40"/>
      <c r="C179" s="40"/>
      <c r="D179" s="41"/>
      <c r="E179" s="198"/>
      <c r="F179" s="519"/>
      <c r="G179" s="56"/>
      <c r="H179" s="57"/>
      <c r="I179" s="56"/>
      <c r="J179" s="56"/>
      <c r="K179" s="56"/>
      <c r="L179" s="56"/>
      <c r="M179" s="56"/>
      <c r="N179" s="57"/>
      <c r="O179" s="58"/>
      <c r="P179" s="32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</row>
    <row r="180" spans="2:47" s="31" customFormat="1" x14ac:dyDescent="0.3">
      <c r="B180" s="40"/>
      <c r="C180" s="40"/>
      <c r="D180" s="41"/>
      <c r="E180" s="198"/>
      <c r="F180" s="519"/>
      <c r="G180" s="56"/>
      <c r="H180" s="57"/>
      <c r="I180" s="56"/>
      <c r="J180" s="56"/>
      <c r="K180" s="56"/>
      <c r="L180" s="56"/>
      <c r="M180" s="56"/>
      <c r="N180" s="57"/>
      <c r="O180" s="58"/>
      <c r="P180" s="32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</row>
    <row r="181" spans="2:47" s="31" customFormat="1" x14ac:dyDescent="0.3">
      <c r="B181" s="40"/>
      <c r="C181" s="40"/>
      <c r="D181" s="41"/>
      <c r="E181" s="198"/>
      <c r="F181" s="519"/>
      <c r="G181" s="56"/>
      <c r="H181" s="57"/>
      <c r="I181" s="56"/>
      <c r="J181" s="56"/>
      <c r="K181" s="56"/>
      <c r="L181" s="56"/>
      <c r="M181" s="56"/>
      <c r="N181" s="57"/>
      <c r="O181" s="58"/>
      <c r="P181" s="32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</row>
    <row r="182" spans="2:47" s="31" customFormat="1" x14ac:dyDescent="0.3">
      <c r="B182" s="40"/>
      <c r="C182" s="40"/>
      <c r="D182" s="41"/>
      <c r="E182" s="198"/>
      <c r="F182" s="519"/>
      <c r="G182" s="56"/>
      <c r="H182" s="57"/>
      <c r="I182" s="56"/>
      <c r="J182" s="56"/>
      <c r="K182" s="56"/>
      <c r="L182" s="56"/>
      <c r="M182" s="56"/>
      <c r="N182" s="57"/>
      <c r="O182" s="58"/>
      <c r="P182" s="32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</row>
    <row r="183" spans="2:47" s="31" customFormat="1" x14ac:dyDescent="0.3">
      <c r="B183" s="40"/>
      <c r="C183" s="40"/>
      <c r="D183" s="41"/>
      <c r="E183" s="198"/>
      <c r="F183" s="519"/>
      <c r="G183" s="56"/>
      <c r="H183" s="57"/>
      <c r="I183" s="56"/>
      <c r="J183" s="56"/>
      <c r="K183" s="56"/>
      <c r="L183" s="56"/>
      <c r="M183" s="56"/>
      <c r="N183" s="57"/>
      <c r="O183" s="58"/>
      <c r="P183" s="32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</row>
    <row r="184" spans="2:47" s="31" customFormat="1" x14ac:dyDescent="0.3">
      <c r="B184" s="40"/>
      <c r="C184" s="40"/>
      <c r="D184" s="41"/>
      <c r="E184" s="198"/>
      <c r="F184" s="519"/>
      <c r="G184" s="56"/>
      <c r="H184" s="57"/>
      <c r="I184" s="56"/>
      <c r="J184" s="56"/>
      <c r="K184" s="56"/>
      <c r="L184" s="56"/>
      <c r="M184" s="56"/>
      <c r="N184" s="57"/>
      <c r="O184" s="58"/>
      <c r="P184" s="32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</row>
    <row r="185" spans="2:47" s="31" customFormat="1" x14ac:dyDescent="0.3">
      <c r="B185" s="40"/>
      <c r="C185" s="40"/>
      <c r="D185" s="41"/>
      <c r="E185" s="198"/>
      <c r="F185" s="519"/>
      <c r="G185" s="56"/>
      <c r="H185" s="57"/>
      <c r="I185" s="56"/>
      <c r="J185" s="56"/>
      <c r="K185" s="56"/>
      <c r="L185" s="56"/>
      <c r="M185" s="56"/>
      <c r="N185" s="57"/>
      <c r="O185" s="58"/>
      <c r="P185" s="32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</row>
    <row r="186" spans="2:47" s="31" customFormat="1" x14ac:dyDescent="0.3">
      <c r="B186" s="40"/>
      <c r="C186" s="40"/>
      <c r="D186" s="41"/>
      <c r="E186" s="198"/>
      <c r="F186" s="519"/>
      <c r="G186" s="56"/>
      <c r="H186" s="57"/>
      <c r="I186" s="56"/>
      <c r="J186" s="56"/>
      <c r="K186" s="56"/>
      <c r="L186" s="56"/>
      <c r="M186" s="56"/>
      <c r="N186" s="57"/>
      <c r="O186" s="58"/>
      <c r="P186" s="32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</row>
    <row r="187" spans="2:47" s="31" customFormat="1" x14ac:dyDescent="0.3">
      <c r="B187" s="40"/>
      <c r="C187" s="40"/>
      <c r="D187" s="41"/>
      <c r="E187" s="198"/>
      <c r="F187" s="519"/>
      <c r="G187" s="56"/>
      <c r="H187" s="57"/>
      <c r="I187" s="56"/>
      <c r="J187" s="56"/>
      <c r="K187" s="56"/>
      <c r="L187" s="56"/>
      <c r="M187" s="56"/>
      <c r="N187" s="57"/>
      <c r="O187" s="58"/>
      <c r="P187" s="32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</row>
    <row r="188" spans="2:47" s="31" customFormat="1" x14ac:dyDescent="0.3">
      <c r="B188" s="40"/>
      <c r="C188" s="40"/>
      <c r="D188" s="41"/>
      <c r="E188" s="198"/>
      <c r="F188" s="519"/>
      <c r="G188" s="56"/>
      <c r="H188" s="57"/>
      <c r="I188" s="56"/>
      <c r="J188" s="56"/>
      <c r="K188" s="56"/>
      <c r="L188" s="56"/>
      <c r="M188" s="56"/>
      <c r="N188" s="57"/>
      <c r="O188" s="58"/>
      <c r="P188" s="32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</row>
    <row r="189" spans="2:47" s="31" customFormat="1" x14ac:dyDescent="0.3">
      <c r="B189" s="40"/>
      <c r="C189" s="40"/>
      <c r="D189" s="41"/>
      <c r="E189" s="198"/>
      <c r="F189" s="519"/>
      <c r="G189" s="56"/>
      <c r="H189" s="57"/>
      <c r="I189" s="56"/>
      <c r="J189" s="56"/>
      <c r="K189" s="56"/>
      <c r="L189" s="56"/>
      <c r="M189" s="56"/>
      <c r="N189" s="57"/>
      <c r="O189" s="58"/>
      <c r="P189" s="32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</row>
    <row r="190" spans="2:47" s="31" customFormat="1" x14ac:dyDescent="0.3">
      <c r="B190" s="40"/>
      <c r="C190" s="40"/>
      <c r="D190" s="41"/>
      <c r="E190" s="198"/>
      <c r="F190" s="519"/>
      <c r="G190" s="56"/>
      <c r="H190" s="57"/>
      <c r="I190" s="56"/>
      <c r="J190" s="56"/>
      <c r="K190" s="56"/>
      <c r="L190" s="56"/>
      <c r="M190" s="56"/>
      <c r="N190" s="57"/>
      <c r="O190" s="58"/>
      <c r="P190" s="32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</row>
    <row r="191" spans="2:47" s="31" customFormat="1" x14ac:dyDescent="0.3">
      <c r="B191" s="40"/>
      <c r="C191" s="40"/>
      <c r="D191" s="41"/>
      <c r="E191" s="198"/>
      <c r="F191" s="519"/>
      <c r="G191" s="56"/>
      <c r="H191" s="57"/>
      <c r="I191" s="56"/>
      <c r="J191" s="56"/>
      <c r="K191" s="56"/>
      <c r="L191" s="56"/>
      <c r="M191" s="56"/>
      <c r="N191" s="57"/>
      <c r="O191" s="58"/>
      <c r="P191" s="32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</row>
    <row r="192" spans="2:47" s="31" customFormat="1" x14ac:dyDescent="0.3">
      <c r="B192" s="40"/>
      <c r="C192" s="40"/>
      <c r="D192" s="41"/>
      <c r="E192" s="198"/>
      <c r="F192" s="519"/>
      <c r="G192" s="56"/>
      <c r="H192" s="57"/>
      <c r="I192" s="56"/>
      <c r="J192" s="56"/>
      <c r="K192" s="56"/>
      <c r="L192" s="56"/>
      <c r="M192" s="56"/>
      <c r="N192" s="57"/>
      <c r="O192" s="58"/>
      <c r="P192" s="32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</row>
    <row r="193" spans="2:47" s="31" customFormat="1" x14ac:dyDescent="0.3">
      <c r="B193" s="40"/>
      <c r="C193" s="40"/>
      <c r="D193" s="41"/>
      <c r="E193" s="198"/>
      <c r="F193" s="519"/>
      <c r="G193" s="56"/>
      <c r="H193" s="57"/>
      <c r="I193" s="56"/>
      <c r="J193" s="56"/>
      <c r="K193" s="56"/>
      <c r="L193" s="56"/>
      <c r="M193" s="56"/>
      <c r="N193" s="57"/>
      <c r="O193" s="58"/>
      <c r="P193" s="32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</row>
    <row r="194" spans="2:47" s="31" customFormat="1" x14ac:dyDescent="0.3">
      <c r="B194" s="40"/>
      <c r="C194" s="40"/>
      <c r="D194" s="41"/>
      <c r="E194" s="198"/>
      <c r="F194" s="519"/>
      <c r="G194" s="56"/>
      <c r="H194" s="57"/>
      <c r="I194" s="56"/>
      <c r="J194" s="56"/>
      <c r="K194" s="56"/>
      <c r="L194" s="56"/>
      <c r="M194" s="56"/>
      <c r="N194" s="57"/>
      <c r="O194" s="58"/>
      <c r="P194" s="32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</row>
    <row r="195" spans="2:47" s="31" customFormat="1" x14ac:dyDescent="0.3">
      <c r="B195" s="40"/>
      <c r="C195" s="40"/>
      <c r="D195" s="41"/>
      <c r="E195" s="198"/>
      <c r="F195" s="519"/>
      <c r="G195" s="56"/>
      <c r="H195" s="57"/>
      <c r="I195" s="56"/>
      <c r="J195" s="56"/>
      <c r="K195" s="56"/>
      <c r="L195" s="56"/>
      <c r="M195" s="56"/>
      <c r="N195" s="57"/>
      <c r="O195" s="58"/>
      <c r="P195" s="32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</row>
    <row r="196" spans="2:47" s="31" customFormat="1" x14ac:dyDescent="0.3">
      <c r="B196" s="40"/>
      <c r="C196" s="40"/>
      <c r="D196" s="41"/>
      <c r="E196" s="198"/>
      <c r="F196" s="519"/>
      <c r="G196" s="56"/>
      <c r="H196" s="57"/>
      <c r="I196" s="56"/>
      <c r="J196" s="56"/>
      <c r="K196" s="56"/>
      <c r="L196" s="56"/>
      <c r="M196" s="56"/>
      <c r="N196" s="57"/>
      <c r="O196" s="58"/>
      <c r="P196" s="32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</row>
    <row r="197" spans="2:47" s="31" customFormat="1" x14ac:dyDescent="0.3">
      <c r="B197" s="40"/>
      <c r="C197" s="40"/>
      <c r="D197" s="41"/>
      <c r="E197" s="198"/>
      <c r="F197" s="519"/>
      <c r="G197" s="56"/>
      <c r="H197" s="57"/>
      <c r="I197" s="56"/>
      <c r="J197" s="56"/>
      <c r="K197" s="56"/>
      <c r="L197" s="56"/>
      <c r="M197" s="56"/>
      <c r="N197" s="57"/>
      <c r="O197" s="58"/>
      <c r="P197" s="32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</row>
    <row r="198" spans="2:47" s="31" customFormat="1" x14ac:dyDescent="0.3">
      <c r="B198" s="40"/>
      <c r="C198" s="40"/>
      <c r="D198" s="41"/>
      <c r="E198" s="198"/>
      <c r="F198" s="519"/>
      <c r="G198" s="56"/>
      <c r="H198" s="57"/>
      <c r="I198" s="56"/>
      <c r="J198" s="56"/>
      <c r="K198" s="56"/>
      <c r="L198" s="56"/>
      <c r="M198" s="56"/>
      <c r="N198" s="57"/>
      <c r="O198" s="58"/>
      <c r="P198" s="32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</row>
    <row r="199" spans="2:47" s="31" customFormat="1" x14ac:dyDescent="0.3">
      <c r="B199" s="40"/>
      <c r="C199" s="40"/>
      <c r="D199" s="41"/>
      <c r="E199" s="198"/>
      <c r="F199" s="519"/>
      <c r="G199" s="56"/>
      <c r="H199" s="57"/>
      <c r="I199" s="56"/>
      <c r="J199" s="56"/>
      <c r="K199" s="56"/>
      <c r="L199" s="56"/>
      <c r="M199" s="56"/>
      <c r="N199" s="57"/>
      <c r="O199" s="58"/>
      <c r="P199" s="32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</row>
    <row r="200" spans="2:47" s="31" customFormat="1" x14ac:dyDescent="0.3">
      <c r="B200" s="40"/>
      <c r="C200" s="40"/>
      <c r="D200" s="41"/>
      <c r="E200" s="198"/>
      <c r="F200" s="519"/>
      <c r="G200" s="56"/>
      <c r="H200" s="57"/>
      <c r="I200" s="56"/>
      <c r="J200" s="56"/>
      <c r="K200" s="56"/>
      <c r="L200" s="56"/>
      <c r="M200" s="56"/>
      <c r="N200" s="57"/>
      <c r="O200" s="58"/>
      <c r="P200" s="32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</row>
    <row r="201" spans="2:47" s="31" customFormat="1" x14ac:dyDescent="0.3">
      <c r="B201" s="40"/>
      <c r="C201" s="40"/>
      <c r="D201" s="41"/>
      <c r="E201" s="198"/>
      <c r="F201" s="519"/>
      <c r="G201" s="56"/>
      <c r="H201" s="57"/>
      <c r="I201" s="56"/>
      <c r="J201" s="56"/>
      <c r="K201" s="56"/>
      <c r="L201" s="56"/>
      <c r="M201" s="56"/>
      <c r="N201" s="57"/>
      <c r="O201" s="58"/>
      <c r="P201" s="32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</row>
    <row r="202" spans="2:47" s="31" customFormat="1" x14ac:dyDescent="0.3">
      <c r="B202" s="40"/>
      <c r="C202" s="40"/>
      <c r="D202" s="41"/>
      <c r="E202" s="198"/>
      <c r="F202" s="519"/>
      <c r="G202" s="56"/>
      <c r="H202" s="57"/>
      <c r="I202" s="56"/>
      <c r="J202" s="56"/>
      <c r="K202" s="56"/>
      <c r="L202" s="56"/>
      <c r="M202" s="56"/>
      <c r="N202" s="57"/>
      <c r="O202" s="58"/>
      <c r="P202" s="32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</row>
    <row r="203" spans="2:47" s="31" customFormat="1" x14ac:dyDescent="0.3">
      <c r="B203" s="40"/>
      <c r="C203" s="40"/>
      <c r="D203" s="41"/>
      <c r="E203" s="198"/>
      <c r="F203" s="519"/>
      <c r="G203" s="56"/>
      <c r="H203" s="57"/>
      <c r="I203" s="56"/>
      <c r="J203" s="56"/>
      <c r="K203" s="56"/>
      <c r="L203" s="56"/>
      <c r="M203" s="56"/>
      <c r="N203" s="57"/>
      <c r="O203" s="58"/>
      <c r="P203" s="32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</row>
    <row r="204" spans="2:47" s="31" customFormat="1" x14ac:dyDescent="0.3">
      <c r="B204" s="40"/>
      <c r="C204" s="40"/>
      <c r="D204" s="41"/>
      <c r="E204" s="198"/>
      <c r="F204" s="519"/>
      <c r="G204" s="56"/>
      <c r="H204" s="57"/>
      <c r="I204" s="56"/>
      <c r="J204" s="56"/>
      <c r="K204" s="56"/>
      <c r="L204" s="56"/>
      <c r="M204" s="56"/>
      <c r="N204" s="57"/>
      <c r="O204" s="58"/>
      <c r="P204" s="32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</row>
    <row r="205" spans="2:47" s="31" customFormat="1" x14ac:dyDescent="0.3">
      <c r="B205" s="40"/>
      <c r="C205" s="40"/>
      <c r="D205" s="41"/>
      <c r="E205" s="198"/>
      <c r="F205" s="519"/>
      <c r="G205" s="56"/>
      <c r="H205" s="57"/>
      <c r="I205" s="56"/>
      <c r="J205" s="56"/>
      <c r="K205" s="56"/>
      <c r="L205" s="56"/>
      <c r="M205" s="56"/>
      <c r="N205" s="57"/>
      <c r="O205" s="58"/>
      <c r="P205" s="32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</row>
    <row r="206" spans="2:47" s="31" customFormat="1" x14ac:dyDescent="0.3">
      <c r="B206" s="40"/>
      <c r="C206" s="40"/>
      <c r="D206" s="41"/>
      <c r="E206" s="198"/>
      <c r="F206" s="519"/>
      <c r="G206" s="56"/>
      <c r="H206" s="57"/>
      <c r="I206" s="56"/>
      <c r="J206" s="56"/>
      <c r="K206" s="56"/>
      <c r="L206" s="56"/>
      <c r="M206" s="56"/>
      <c r="N206" s="57"/>
      <c r="O206" s="58"/>
      <c r="P206" s="32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</row>
    <row r="207" spans="2:47" s="31" customFormat="1" x14ac:dyDescent="0.3">
      <c r="B207" s="40"/>
      <c r="C207" s="40"/>
      <c r="D207" s="41"/>
      <c r="E207" s="198"/>
      <c r="F207" s="519"/>
      <c r="G207" s="56"/>
      <c r="H207" s="57"/>
      <c r="I207" s="56"/>
      <c r="J207" s="56"/>
      <c r="K207" s="56"/>
      <c r="L207" s="56"/>
      <c r="M207" s="56"/>
      <c r="N207" s="57"/>
      <c r="O207" s="58"/>
      <c r="P207" s="32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</row>
    <row r="208" spans="2:47" s="31" customFormat="1" x14ac:dyDescent="0.3">
      <c r="B208" s="40"/>
      <c r="C208" s="40"/>
      <c r="D208" s="41"/>
      <c r="E208" s="198"/>
      <c r="F208" s="519"/>
      <c r="G208" s="56"/>
      <c r="H208" s="57"/>
      <c r="I208" s="56"/>
      <c r="J208" s="56"/>
      <c r="K208" s="56"/>
      <c r="L208" s="56"/>
      <c r="M208" s="56"/>
      <c r="N208" s="57"/>
      <c r="O208" s="58"/>
      <c r="P208" s="32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</row>
    <row r="209" spans="2:47" s="31" customFormat="1" x14ac:dyDescent="0.3">
      <c r="B209" s="40"/>
      <c r="C209" s="40"/>
      <c r="D209" s="41"/>
      <c r="E209" s="198"/>
      <c r="F209" s="519"/>
      <c r="G209" s="56"/>
      <c r="H209" s="57"/>
      <c r="I209" s="56"/>
      <c r="J209" s="56"/>
      <c r="K209" s="56"/>
      <c r="L209" s="56"/>
      <c r="M209" s="56"/>
      <c r="N209" s="57"/>
      <c r="O209" s="58"/>
      <c r="P209" s="32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</row>
    <row r="210" spans="2:47" s="31" customFormat="1" x14ac:dyDescent="0.3">
      <c r="B210" s="40"/>
      <c r="C210" s="40"/>
      <c r="D210" s="41"/>
      <c r="E210" s="198"/>
      <c r="F210" s="519"/>
      <c r="G210" s="56"/>
      <c r="H210" s="57"/>
      <c r="I210" s="56"/>
      <c r="J210" s="56"/>
      <c r="K210" s="56"/>
      <c r="L210" s="56"/>
      <c r="M210" s="56"/>
      <c r="N210" s="57"/>
      <c r="O210" s="58"/>
      <c r="P210" s="32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</row>
    <row r="211" spans="2:47" s="31" customFormat="1" x14ac:dyDescent="0.3">
      <c r="B211" s="40"/>
      <c r="C211" s="40"/>
      <c r="D211" s="41"/>
      <c r="E211" s="198"/>
      <c r="F211" s="519"/>
      <c r="G211" s="56"/>
      <c r="H211" s="57"/>
      <c r="I211" s="56"/>
      <c r="J211" s="56"/>
      <c r="K211" s="56"/>
      <c r="L211" s="56"/>
      <c r="M211" s="56"/>
      <c r="N211" s="57"/>
      <c r="O211" s="58"/>
      <c r="P211" s="32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</row>
    <row r="212" spans="2:47" s="31" customFormat="1" x14ac:dyDescent="0.3">
      <c r="B212" s="40"/>
      <c r="C212" s="40"/>
      <c r="D212" s="41"/>
      <c r="E212" s="198"/>
      <c r="F212" s="519"/>
      <c r="G212" s="56"/>
      <c r="H212" s="57"/>
      <c r="I212" s="56"/>
      <c r="J212" s="56"/>
      <c r="K212" s="56"/>
      <c r="L212" s="56"/>
      <c r="M212" s="56"/>
      <c r="N212" s="57"/>
      <c r="O212" s="58"/>
      <c r="P212" s="32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</row>
    <row r="213" spans="2:47" s="31" customFormat="1" x14ac:dyDescent="0.3">
      <c r="B213" s="40"/>
      <c r="C213" s="40"/>
      <c r="D213" s="41"/>
      <c r="E213" s="198"/>
      <c r="F213" s="519"/>
      <c r="G213" s="56"/>
      <c r="H213" s="57"/>
      <c r="I213" s="56"/>
      <c r="J213" s="56"/>
      <c r="K213" s="56"/>
      <c r="L213" s="56"/>
      <c r="M213" s="56"/>
      <c r="N213" s="57"/>
      <c r="O213" s="58"/>
      <c r="P213" s="32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</row>
    <row r="214" spans="2:47" s="31" customFormat="1" x14ac:dyDescent="0.3">
      <c r="B214" s="40"/>
      <c r="C214" s="40"/>
      <c r="D214" s="41"/>
      <c r="E214" s="198"/>
      <c r="F214" s="519"/>
      <c r="G214" s="56"/>
      <c r="H214" s="57"/>
      <c r="I214" s="56"/>
      <c r="J214" s="56"/>
      <c r="K214" s="56"/>
      <c r="L214" s="56"/>
      <c r="M214" s="56"/>
      <c r="N214" s="57"/>
      <c r="O214" s="58"/>
      <c r="P214" s="32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</row>
    <row r="215" spans="2:47" s="31" customFormat="1" x14ac:dyDescent="0.3">
      <c r="B215" s="40"/>
      <c r="C215" s="40"/>
      <c r="D215" s="41"/>
      <c r="E215" s="198"/>
      <c r="F215" s="519"/>
      <c r="G215" s="56"/>
      <c r="H215" s="57"/>
      <c r="I215" s="56"/>
      <c r="J215" s="56"/>
      <c r="K215" s="56"/>
      <c r="L215" s="56"/>
      <c r="M215" s="56"/>
      <c r="N215" s="57"/>
      <c r="O215" s="58"/>
      <c r="P215" s="32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</row>
    <row r="216" spans="2:47" s="31" customFormat="1" x14ac:dyDescent="0.3">
      <c r="B216" s="40"/>
      <c r="C216" s="40"/>
      <c r="D216" s="41"/>
      <c r="E216" s="198"/>
      <c r="F216" s="519"/>
      <c r="G216" s="56"/>
      <c r="H216" s="57"/>
      <c r="I216" s="56"/>
      <c r="J216" s="56"/>
      <c r="K216" s="56"/>
      <c r="L216" s="56"/>
      <c r="M216" s="56"/>
      <c r="N216" s="57"/>
      <c r="O216" s="58"/>
      <c r="P216" s="32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</row>
    <row r="217" spans="2:47" s="31" customFormat="1" x14ac:dyDescent="0.3">
      <c r="B217" s="40"/>
      <c r="C217" s="40"/>
      <c r="D217" s="41"/>
      <c r="E217" s="198"/>
      <c r="F217" s="519"/>
      <c r="G217" s="56"/>
      <c r="H217" s="57"/>
      <c r="I217" s="56"/>
      <c r="J217" s="56"/>
      <c r="K217" s="56"/>
      <c r="L217" s="56"/>
      <c r="M217" s="56"/>
      <c r="N217" s="57"/>
      <c r="O217" s="58"/>
      <c r="P217" s="32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</row>
    <row r="218" spans="2:47" s="31" customFormat="1" x14ac:dyDescent="0.3">
      <c r="B218" s="40"/>
      <c r="C218" s="40"/>
      <c r="D218" s="41"/>
      <c r="E218" s="198"/>
      <c r="F218" s="519"/>
      <c r="G218" s="56"/>
      <c r="H218" s="57"/>
      <c r="I218" s="56"/>
      <c r="J218" s="56"/>
      <c r="K218" s="56"/>
      <c r="L218" s="56"/>
      <c r="M218" s="56"/>
      <c r="N218" s="57"/>
      <c r="O218" s="58"/>
      <c r="P218" s="32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</row>
    <row r="219" spans="2:47" s="31" customFormat="1" x14ac:dyDescent="0.3">
      <c r="B219" s="40"/>
      <c r="C219" s="40"/>
      <c r="D219" s="41"/>
      <c r="E219" s="198"/>
      <c r="F219" s="519"/>
      <c r="G219" s="56"/>
      <c r="H219" s="57"/>
      <c r="I219" s="56"/>
      <c r="J219" s="56"/>
      <c r="K219" s="56"/>
      <c r="L219" s="56"/>
      <c r="M219" s="56"/>
      <c r="N219" s="57"/>
      <c r="O219" s="58"/>
      <c r="P219" s="32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</row>
    <row r="220" spans="2:47" s="31" customFormat="1" x14ac:dyDescent="0.3">
      <c r="B220" s="40"/>
      <c r="C220" s="40"/>
      <c r="D220" s="41"/>
      <c r="E220" s="198"/>
      <c r="F220" s="519"/>
      <c r="G220" s="56"/>
      <c r="H220" s="57"/>
      <c r="I220" s="56"/>
      <c r="J220" s="56"/>
      <c r="K220" s="56"/>
      <c r="L220" s="56"/>
      <c r="M220" s="56"/>
      <c r="N220" s="57"/>
      <c r="O220" s="58"/>
      <c r="P220" s="32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</row>
    <row r="221" spans="2:47" s="31" customFormat="1" x14ac:dyDescent="0.3">
      <c r="B221" s="40"/>
      <c r="C221" s="40"/>
      <c r="D221" s="41"/>
      <c r="E221" s="198"/>
      <c r="F221" s="519"/>
      <c r="G221" s="56"/>
      <c r="H221" s="57"/>
      <c r="I221" s="56"/>
      <c r="J221" s="56"/>
      <c r="K221" s="56"/>
      <c r="L221" s="56"/>
      <c r="M221" s="56"/>
      <c r="N221" s="57"/>
      <c r="O221" s="58"/>
      <c r="P221" s="32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</row>
    <row r="222" spans="2:47" s="31" customFormat="1" x14ac:dyDescent="0.3">
      <c r="B222" s="40"/>
      <c r="C222" s="40"/>
      <c r="D222" s="41"/>
      <c r="E222" s="198"/>
      <c r="F222" s="519"/>
      <c r="G222" s="56"/>
      <c r="H222" s="57"/>
      <c r="I222" s="56"/>
      <c r="J222" s="56"/>
      <c r="K222" s="56"/>
      <c r="L222" s="56"/>
      <c r="M222" s="56"/>
      <c r="N222" s="57"/>
      <c r="O222" s="58"/>
      <c r="P222" s="32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</row>
    <row r="223" spans="2:47" s="31" customFormat="1" x14ac:dyDescent="0.3">
      <c r="B223" s="40"/>
      <c r="C223" s="40"/>
      <c r="D223" s="41"/>
      <c r="E223" s="198"/>
      <c r="F223" s="519"/>
      <c r="G223" s="56"/>
      <c r="H223" s="57"/>
      <c r="I223" s="56"/>
      <c r="J223" s="56"/>
      <c r="K223" s="56"/>
      <c r="L223" s="56"/>
      <c r="M223" s="56"/>
      <c r="N223" s="57"/>
      <c r="O223" s="58"/>
      <c r="P223" s="32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</row>
    <row r="224" spans="2:47" s="31" customFormat="1" x14ac:dyDescent="0.3">
      <c r="B224" s="40"/>
      <c r="C224" s="40"/>
      <c r="D224" s="41"/>
      <c r="E224" s="198"/>
      <c r="F224" s="519"/>
      <c r="G224" s="56"/>
      <c r="H224" s="57"/>
      <c r="I224" s="56"/>
      <c r="J224" s="56"/>
      <c r="K224" s="56"/>
      <c r="L224" s="56"/>
      <c r="M224" s="56"/>
      <c r="N224" s="57"/>
      <c r="O224" s="58"/>
      <c r="P224" s="32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</row>
    <row r="225" spans="2:47" s="31" customFormat="1" x14ac:dyDescent="0.3">
      <c r="B225" s="40"/>
      <c r="C225" s="40"/>
      <c r="D225" s="41"/>
      <c r="E225" s="198"/>
      <c r="F225" s="519"/>
      <c r="G225" s="56"/>
      <c r="H225" s="57"/>
      <c r="I225" s="56"/>
      <c r="J225" s="56"/>
      <c r="K225" s="56"/>
      <c r="L225" s="56"/>
      <c r="M225" s="56"/>
      <c r="N225" s="57"/>
      <c r="O225" s="58"/>
      <c r="P225" s="32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</row>
    <row r="226" spans="2:47" s="31" customFormat="1" x14ac:dyDescent="0.3">
      <c r="B226" s="40"/>
      <c r="C226" s="40"/>
      <c r="D226" s="41"/>
      <c r="E226" s="198"/>
      <c r="F226" s="519"/>
      <c r="G226" s="56"/>
      <c r="H226" s="57"/>
      <c r="I226" s="56"/>
      <c r="J226" s="56"/>
      <c r="K226" s="56"/>
      <c r="L226" s="56"/>
      <c r="M226" s="56"/>
      <c r="N226" s="57"/>
      <c r="O226" s="58"/>
      <c r="P226" s="32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</row>
    <row r="227" spans="2:47" s="31" customFormat="1" x14ac:dyDescent="0.3">
      <c r="B227" s="40"/>
      <c r="C227" s="40"/>
      <c r="D227" s="41"/>
      <c r="E227" s="198"/>
      <c r="F227" s="519"/>
      <c r="G227" s="56"/>
      <c r="H227" s="57"/>
      <c r="I227" s="56"/>
      <c r="J227" s="56"/>
      <c r="K227" s="56"/>
      <c r="L227" s="56"/>
      <c r="M227" s="56"/>
      <c r="N227" s="57"/>
      <c r="O227" s="58"/>
      <c r="P227" s="32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</row>
    <row r="228" spans="2:47" s="31" customFormat="1" x14ac:dyDescent="0.3">
      <c r="B228" s="40"/>
      <c r="C228" s="40"/>
      <c r="D228" s="41"/>
      <c r="E228" s="198"/>
      <c r="F228" s="519"/>
      <c r="G228" s="56"/>
      <c r="H228" s="57"/>
      <c r="I228" s="56"/>
      <c r="J228" s="56"/>
      <c r="K228" s="56"/>
      <c r="L228" s="56"/>
      <c r="M228" s="56"/>
      <c r="N228" s="57"/>
      <c r="O228" s="58"/>
      <c r="P228" s="32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</row>
    <row r="229" spans="2:47" s="31" customFormat="1" x14ac:dyDescent="0.3">
      <c r="B229" s="40"/>
      <c r="C229" s="40"/>
      <c r="D229" s="41"/>
      <c r="E229" s="198"/>
      <c r="F229" s="519"/>
      <c r="G229" s="56"/>
      <c r="H229" s="57"/>
      <c r="I229" s="56"/>
      <c r="J229" s="56"/>
      <c r="K229" s="56"/>
      <c r="L229" s="56"/>
      <c r="M229" s="56"/>
      <c r="N229" s="57"/>
      <c r="O229" s="58"/>
      <c r="P229" s="32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</row>
    <row r="230" spans="2:47" s="31" customFormat="1" x14ac:dyDescent="0.3">
      <c r="B230" s="40"/>
      <c r="C230" s="40"/>
      <c r="D230" s="41"/>
      <c r="E230" s="198"/>
      <c r="F230" s="519"/>
      <c r="G230" s="56"/>
      <c r="H230" s="57"/>
      <c r="I230" s="56"/>
      <c r="J230" s="56"/>
      <c r="K230" s="56"/>
      <c r="L230" s="56"/>
      <c r="M230" s="56"/>
      <c r="N230" s="57"/>
      <c r="O230" s="58"/>
      <c r="P230" s="32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</row>
    <row r="231" spans="2:47" s="31" customFormat="1" x14ac:dyDescent="0.3">
      <c r="B231" s="40"/>
      <c r="C231" s="40"/>
      <c r="D231" s="41"/>
      <c r="E231" s="198"/>
      <c r="F231" s="519"/>
      <c r="G231" s="56"/>
      <c r="H231" s="57"/>
      <c r="I231" s="56"/>
      <c r="J231" s="56"/>
      <c r="K231" s="56"/>
      <c r="L231" s="56"/>
      <c r="M231" s="56"/>
      <c r="N231" s="57"/>
      <c r="O231" s="58"/>
      <c r="P231" s="32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</row>
    <row r="232" spans="2:47" s="31" customFormat="1" x14ac:dyDescent="0.3">
      <c r="B232" s="40"/>
      <c r="C232" s="40"/>
      <c r="D232" s="41"/>
      <c r="E232" s="198"/>
      <c r="F232" s="519"/>
      <c r="G232" s="56"/>
      <c r="H232" s="57"/>
      <c r="I232" s="56"/>
      <c r="J232" s="56"/>
      <c r="K232" s="56"/>
      <c r="L232" s="56"/>
      <c r="M232" s="56"/>
      <c r="N232" s="57"/>
      <c r="O232" s="58"/>
      <c r="P232" s="32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</row>
    <row r="233" spans="2:47" s="31" customFormat="1" x14ac:dyDescent="0.3">
      <c r="B233" s="40"/>
      <c r="C233" s="40"/>
      <c r="D233" s="41"/>
      <c r="E233" s="198"/>
      <c r="F233" s="519"/>
      <c r="G233" s="56"/>
      <c r="H233" s="57"/>
      <c r="I233" s="56"/>
      <c r="J233" s="56"/>
      <c r="K233" s="56"/>
      <c r="L233" s="56"/>
      <c r="M233" s="56"/>
      <c r="N233" s="57"/>
      <c r="O233" s="58"/>
      <c r="P233" s="32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</row>
    <row r="234" spans="2:47" s="31" customFormat="1" x14ac:dyDescent="0.3">
      <c r="B234" s="40"/>
      <c r="C234" s="40"/>
      <c r="D234" s="41"/>
      <c r="E234" s="198"/>
      <c r="F234" s="519"/>
      <c r="G234" s="56"/>
      <c r="H234" s="57"/>
      <c r="I234" s="56"/>
      <c r="J234" s="56"/>
      <c r="K234" s="56"/>
      <c r="L234" s="56"/>
      <c r="M234" s="56"/>
      <c r="N234" s="57"/>
      <c r="O234" s="58"/>
      <c r="P234" s="32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</row>
    <row r="235" spans="2:47" s="31" customFormat="1" x14ac:dyDescent="0.3">
      <c r="B235" s="40"/>
      <c r="C235" s="40"/>
      <c r="D235" s="41"/>
      <c r="E235" s="198"/>
      <c r="F235" s="519"/>
      <c r="G235" s="56"/>
      <c r="H235" s="57"/>
      <c r="I235" s="56"/>
      <c r="J235" s="56"/>
      <c r="K235" s="56"/>
      <c r="L235" s="56"/>
      <c r="M235" s="56"/>
      <c r="N235" s="57"/>
      <c r="O235" s="58"/>
      <c r="P235" s="32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</row>
    <row r="236" spans="2:47" s="31" customFormat="1" x14ac:dyDescent="0.3">
      <c r="B236" s="40"/>
      <c r="C236" s="40"/>
      <c r="D236" s="41"/>
      <c r="E236" s="198"/>
      <c r="F236" s="519"/>
      <c r="G236" s="56"/>
      <c r="H236" s="57"/>
      <c r="I236" s="56"/>
      <c r="J236" s="56"/>
      <c r="K236" s="56"/>
      <c r="L236" s="56"/>
      <c r="M236" s="56"/>
      <c r="N236" s="57"/>
      <c r="O236" s="58"/>
      <c r="P236" s="32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</row>
    <row r="237" spans="2:47" s="31" customFormat="1" x14ac:dyDescent="0.3">
      <c r="B237" s="40"/>
      <c r="C237" s="40"/>
      <c r="D237" s="41"/>
      <c r="E237" s="198"/>
      <c r="F237" s="519"/>
      <c r="G237" s="56"/>
      <c r="H237" s="57"/>
      <c r="I237" s="56"/>
      <c r="J237" s="56"/>
      <c r="K237" s="56"/>
      <c r="L237" s="56"/>
      <c r="M237" s="56"/>
      <c r="N237" s="57"/>
      <c r="O237" s="58"/>
      <c r="P237" s="32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</row>
    <row r="238" spans="2:47" s="31" customFormat="1" x14ac:dyDescent="0.3">
      <c r="B238" s="40"/>
      <c r="C238" s="40"/>
      <c r="D238" s="41"/>
      <c r="E238" s="198"/>
      <c r="F238" s="519"/>
      <c r="G238" s="56"/>
      <c r="H238" s="57"/>
      <c r="I238" s="56"/>
      <c r="J238" s="56"/>
      <c r="K238" s="56"/>
      <c r="L238" s="56"/>
      <c r="M238" s="56"/>
      <c r="N238" s="57"/>
      <c r="O238" s="58"/>
      <c r="P238" s="32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</row>
    <row r="239" spans="2:47" s="31" customFormat="1" x14ac:dyDescent="0.3">
      <c r="B239" s="40"/>
      <c r="C239" s="40"/>
      <c r="D239" s="41"/>
      <c r="E239" s="198"/>
      <c r="F239" s="519"/>
      <c r="G239" s="56"/>
      <c r="H239" s="57"/>
      <c r="I239" s="56"/>
      <c r="J239" s="56"/>
      <c r="K239" s="56"/>
      <c r="L239" s="56"/>
      <c r="M239" s="56"/>
      <c r="N239" s="57"/>
      <c r="O239" s="58"/>
      <c r="P239" s="32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</row>
    <row r="240" spans="2:47" s="31" customFormat="1" x14ac:dyDescent="0.3">
      <c r="B240" s="40"/>
      <c r="C240" s="40"/>
      <c r="D240" s="41"/>
      <c r="E240" s="198"/>
      <c r="F240" s="519"/>
      <c r="G240" s="56"/>
      <c r="H240" s="57"/>
      <c r="I240" s="56"/>
      <c r="J240" s="56"/>
      <c r="K240" s="56"/>
      <c r="L240" s="56"/>
      <c r="M240" s="56"/>
      <c r="N240" s="57"/>
      <c r="O240" s="58"/>
      <c r="P240" s="32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</row>
    <row r="241" spans="2:47" s="31" customFormat="1" x14ac:dyDescent="0.3">
      <c r="B241" s="40"/>
      <c r="C241" s="40"/>
      <c r="D241" s="41"/>
      <c r="E241" s="198"/>
      <c r="F241" s="519"/>
      <c r="G241" s="56"/>
      <c r="H241" s="57"/>
      <c r="I241" s="56"/>
      <c r="J241" s="56"/>
      <c r="K241" s="56"/>
      <c r="L241" s="56"/>
      <c r="M241" s="56"/>
      <c r="N241" s="57"/>
      <c r="O241" s="58"/>
      <c r="P241" s="32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</row>
    <row r="242" spans="2:47" s="31" customFormat="1" x14ac:dyDescent="0.3">
      <c r="B242" s="40"/>
      <c r="C242" s="40"/>
      <c r="D242" s="41"/>
      <c r="E242" s="198"/>
      <c r="F242" s="519"/>
      <c r="G242" s="56"/>
      <c r="H242" s="57"/>
      <c r="I242" s="56"/>
      <c r="J242" s="56"/>
      <c r="K242" s="56"/>
      <c r="L242" s="56"/>
      <c r="M242" s="56"/>
      <c r="N242" s="57"/>
      <c r="O242" s="58"/>
      <c r="P242" s="32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</row>
    <row r="243" spans="2:47" s="31" customFormat="1" x14ac:dyDescent="0.3">
      <c r="B243" s="40"/>
      <c r="C243" s="40"/>
      <c r="D243" s="41"/>
      <c r="E243" s="198"/>
      <c r="F243" s="519"/>
      <c r="G243" s="56"/>
      <c r="H243" s="57"/>
      <c r="I243" s="56"/>
      <c r="J243" s="56"/>
      <c r="K243" s="56"/>
      <c r="L243" s="56"/>
      <c r="M243" s="56"/>
      <c r="N243" s="57"/>
      <c r="O243" s="58"/>
      <c r="P243" s="32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</row>
    <row r="244" spans="2:47" s="31" customFormat="1" x14ac:dyDescent="0.3">
      <c r="B244" s="40"/>
      <c r="C244" s="40"/>
      <c r="D244" s="41"/>
      <c r="E244" s="198"/>
      <c r="F244" s="519"/>
      <c r="G244" s="56"/>
      <c r="H244" s="57"/>
      <c r="I244" s="56"/>
      <c r="J244" s="56"/>
      <c r="K244" s="56"/>
      <c r="L244" s="56"/>
      <c r="M244" s="56"/>
      <c r="N244" s="57"/>
      <c r="O244" s="58"/>
      <c r="P244" s="32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</row>
    <row r="245" spans="2:47" s="31" customFormat="1" x14ac:dyDescent="0.3">
      <c r="B245" s="40"/>
      <c r="C245" s="40"/>
      <c r="D245" s="41"/>
      <c r="E245" s="198"/>
      <c r="F245" s="519"/>
      <c r="G245" s="56"/>
      <c r="H245" s="57"/>
      <c r="I245" s="56"/>
      <c r="J245" s="56"/>
      <c r="K245" s="56"/>
      <c r="L245" s="56"/>
      <c r="M245" s="56"/>
      <c r="N245" s="57"/>
      <c r="O245" s="58"/>
      <c r="P245" s="32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</row>
    <row r="246" spans="2:47" s="31" customFormat="1" x14ac:dyDescent="0.3">
      <c r="B246" s="40"/>
      <c r="C246" s="40"/>
      <c r="D246" s="41"/>
      <c r="E246" s="198"/>
      <c r="F246" s="519"/>
      <c r="G246" s="56"/>
      <c r="H246" s="57"/>
      <c r="I246" s="56"/>
      <c r="J246" s="56"/>
      <c r="K246" s="56"/>
      <c r="L246" s="56"/>
      <c r="M246" s="56"/>
      <c r="N246" s="57"/>
      <c r="O246" s="58"/>
      <c r="P246" s="32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</row>
    <row r="247" spans="2:47" s="31" customFormat="1" x14ac:dyDescent="0.3">
      <c r="B247" s="40"/>
      <c r="C247" s="40"/>
      <c r="D247" s="41"/>
      <c r="E247" s="198"/>
      <c r="F247" s="519"/>
      <c r="G247" s="56"/>
      <c r="H247" s="57"/>
      <c r="I247" s="56"/>
      <c r="J247" s="56"/>
      <c r="K247" s="56"/>
      <c r="L247" s="56"/>
      <c r="M247" s="56"/>
      <c r="N247" s="57"/>
      <c r="O247" s="58"/>
      <c r="P247" s="32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</row>
    <row r="248" spans="2:47" s="31" customFormat="1" x14ac:dyDescent="0.3">
      <c r="B248" s="40"/>
      <c r="C248" s="40"/>
      <c r="D248" s="41"/>
      <c r="E248" s="198"/>
      <c r="F248" s="519"/>
      <c r="G248" s="56"/>
      <c r="H248" s="57"/>
      <c r="I248" s="56"/>
      <c r="J248" s="56"/>
      <c r="K248" s="56"/>
      <c r="L248" s="56"/>
      <c r="M248" s="56"/>
      <c r="N248" s="57"/>
      <c r="O248" s="58"/>
      <c r="P248" s="32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</row>
    <row r="249" spans="2:47" s="31" customFormat="1" x14ac:dyDescent="0.3">
      <c r="B249" s="40"/>
      <c r="C249" s="40"/>
      <c r="D249" s="41"/>
      <c r="E249" s="198"/>
      <c r="F249" s="519"/>
      <c r="G249" s="56"/>
      <c r="H249" s="57"/>
      <c r="I249" s="56"/>
      <c r="J249" s="56"/>
      <c r="K249" s="56"/>
      <c r="L249" s="56"/>
      <c r="M249" s="56"/>
      <c r="N249" s="57"/>
      <c r="O249" s="58"/>
      <c r="P249" s="32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</row>
    <row r="250" spans="2:47" s="31" customFormat="1" x14ac:dyDescent="0.3">
      <c r="B250" s="40"/>
      <c r="C250" s="40"/>
      <c r="D250" s="41"/>
      <c r="E250" s="198"/>
      <c r="F250" s="519"/>
      <c r="G250" s="56"/>
      <c r="H250" s="57"/>
      <c r="I250" s="56"/>
      <c r="J250" s="56"/>
      <c r="K250" s="56"/>
      <c r="L250" s="56"/>
      <c r="M250" s="56"/>
      <c r="N250" s="57"/>
      <c r="O250" s="58"/>
      <c r="P250" s="32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</row>
    <row r="251" spans="2:47" s="31" customFormat="1" x14ac:dyDescent="0.3">
      <c r="B251" s="40"/>
      <c r="C251" s="40"/>
      <c r="D251" s="41"/>
      <c r="E251" s="198"/>
      <c r="F251" s="519"/>
      <c r="G251" s="56"/>
      <c r="H251" s="57"/>
      <c r="I251" s="56"/>
      <c r="J251" s="56"/>
      <c r="K251" s="56"/>
      <c r="L251" s="56"/>
      <c r="M251" s="56"/>
      <c r="N251" s="57"/>
      <c r="O251" s="58"/>
      <c r="P251" s="32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</row>
    <row r="252" spans="2:47" s="31" customFormat="1" x14ac:dyDescent="0.3">
      <c r="B252" s="40"/>
      <c r="C252" s="40"/>
      <c r="D252" s="41"/>
      <c r="E252" s="198"/>
      <c r="F252" s="519"/>
      <c r="G252" s="56"/>
      <c r="H252" s="57"/>
      <c r="I252" s="56"/>
      <c r="J252" s="56"/>
      <c r="K252" s="56"/>
      <c r="L252" s="56"/>
      <c r="M252" s="56"/>
      <c r="N252" s="57"/>
      <c r="O252" s="58"/>
      <c r="P252" s="32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</row>
    <row r="253" spans="2:47" s="31" customFormat="1" x14ac:dyDescent="0.3">
      <c r="B253" s="40"/>
      <c r="C253" s="40"/>
      <c r="D253" s="41"/>
      <c r="E253" s="198"/>
      <c r="F253" s="519"/>
      <c r="G253" s="56"/>
      <c r="H253" s="57"/>
      <c r="I253" s="56"/>
      <c r="J253" s="56"/>
      <c r="K253" s="56"/>
      <c r="L253" s="56"/>
      <c r="M253" s="56"/>
      <c r="N253" s="57"/>
      <c r="O253" s="58"/>
      <c r="P253" s="32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</row>
    <row r="254" spans="2:47" s="31" customFormat="1" x14ac:dyDescent="0.3">
      <c r="B254" s="40"/>
      <c r="C254" s="40"/>
      <c r="D254" s="41"/>
      <c r="E254" s="198"/>
      <c r="F254" s="519"/>
      <c r="G254" s="56"/>
      <c r="H254" s="57"/>
      <c r="I254" s="56"/>
      <c r="J254" s="56"/>
      <c r="K254" s="56"/>
      <c r="L254" s="56"/>
      <c r="M254" s="56"/>
      <c r="N254" s="57"/>
      <c r="O254" s="58"/>
      <c r="P254" s="32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</row>
    <row r="255" spans="2:47" s="31" customFormat="1" x14ac:dyDescent="0.3">
      <c r="B255" s="40"/>
      <c r="C255" s="40"/>
      <c r="D255" s="41"/>
      <c r="E255" s="198"/>
      <c r="F255" s="519"/>
      <c r="G255" s="56"/>
      <c r="H255" s="57"/>
      <c r="I255" s="56"/>
      <c r="J255" s="56"/>
      <c r="K255" s="56"/>
      <c r="L255" s="56"/>
      <c r="M255" s="56"/>
      <c r="N255" s="57"/>
      <c r="O255" s="58"/>
      <c r="P255" s="32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</row>
    <row r="256" spans="2:47" s="31" customFormat="1" x14ac:dyDescent="0.3">
      <c r="B256" s="40"/>
      <c r="C256" s="40"/>
      <c r="D256" s="41"/>
      <c r="E256" s="198"/>
      <c r="F256" s="519"/>
      <c r="G256" s="56"/>
      <c r="H256" s="57"/>
      <c r="I256" s="56"/>
      <c r="J256" s="56"/>
      <c r="K256" s="56"/>
      <c r="L256" s="56"/>
      <c r="M256" s="56"/>
      <c r="N256" s="57"/>
      <c r="O256" s="58"/>
      <c r="P256" s="32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</row>
    <row r="257" spans="2:47" s="31" customFormat="1" x14ac:dyDescent="0.3">
      <c r="B257" s="40"/>
      <c r="C257" s="40"/>
      <c r="D257" s="41"/>
      <c r="E257" s="198"/>
      <c r="F257" s="519"/>
      <c r="G257" s="56"/>
      <c r="H257" s="57"/>
      <c r="I257" s="56"/>
      <c r="J257" s="56"/>
      <c r="K257" s="56"/>
      <c r="L257" s="56"/>
      <c r="M257" s="56"/>
      <c r="N257" s="57"/>
      <c r="O257" s="58"/>
      <c r="P257" s="32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</row>
    <row r="258" spans="2:47" s="31" customFormat="1" x14ac:dyDescent="0.3">
      <c r="B258" s="40"/>
      <c r="C258" s="40"/>
      <c r="D258" s="41"/>
      <c r="E258" s="198"/>
      <c r="F258" s="519"/>
      <c r="G258" s="56"/>
      <c r="H258" s="57"/>
      <c r="I258" s="56"/>
      <c r="J258" s="56"/>
      <c r="K258" s="56"/>
      <c r="L258" s="56"/>
      <c r="M258" s="56"/>
      <c r="N258" s="57"/>
      <c r="O258" s="58"/>
      <c r="P258" s="32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</row>
    <row r="259" spans="2:47" s="31" customFormat="1" x14ac:dyDescent="0.3">
      <c r="B259" s="40"/>
      <c r="C259" s="40"/>
      <c r="D259" s="41"/>
      <c r="E259" s="198"/>
      <c r="F259" s="519"/>
      <c r="G259" s="56"/>
      <c r="H259" s="57"/>
      <c r="I259" s="56"/>
      <c r="J259" s="56"/>
      <c r="K259" s="56"/>
      <c r="L259" s="56"/>
      <c r="M259" s="56"/>
      <c r="N259" s="57"/>
      <c r="O259" s="58"/>
      <c r="P259" s="32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</row>
    <row r="260" spans="2:47" s="31" customFormat="1" x14ac:dyDescent="0.3">
      <c r="B260" s="40"/>
      <c r="C260" s="40"/>
      <c r="D260" s="41"/>
      <c r="E260" s="198"/>
      <c r="F260" s="519"/>
      <c r="G260" s="56"/>
      <c r="H260" s="57"/>
      <c r="I260" s="56"/>
      <c r="J260" s="56"/>
      <c r="K260" s="56"/>
      <c r="L260" s="56"/>
      <c r="M260" s="56"/>
      <c r="N260" s="57"/>
      <c r="O260" s="58"/>
      <c r="P260" s="32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</row>
    <row r="261" spans="2:47" s="31" customFormat="1" x14ac:dyDescent="0.3">
      <c r="B261" s="40"/>
      <c r="C261" s="40"/>
      <c r="D261" s="41"/>
      <c r="E261" s="198"/>
      <c r="F261" s="519"/>
      <c r="G261" s="56"/>
      <c r="H261" s="57"/>
      <c r="I261" s="56"/>
      <c r="J261" s="56"/>
      <c r="K261" s="56"/>
      <c r="L261" s="56"/>
      <c r="M261" s="56"/>
      <c r="N261" s="57"/>
      <c r="O261" s="58"/>
      <c r="P261" s="32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</row>
    <row r="262" spans="2:47" s="31" customFormat="1" x14ac:dyDescent="0.3">
      <c r="B262" s="40"/>
      <c r="C262" s="40"/>
      <c r="D262" s="41"/>
      <c r="E262" s="198"/>
      <c r="F262" s="519"/>
      <c r="G262" s="56"/>
      <c r="H262" s="57"/>
      <c r="I262" s="56"/>
      <c r="J262" s="56"/>
      <c r="K262" s="56"/>
      <c r="L262" s="56"/>
      <c r="M262" s="56"/>
      <c r="N262" s="57"/>
      <c r="O262" s="58"/>
      <c r="P262" s="32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</row>
    <row r="263" spans="2:47" s="31" customFormat="1" x14ac:dyDescent="0.3">
      <c r="B263" s="40"/>
      <c r="C263" s="40"/>
      <c r="D263" s="41"/>
      <c r="E263" s="198"/>
      <c r="F263" s="519"/>
      <c r="G263" s="56"/>
      <c r="H263" s="57"/>
      <c r="I263" s="56"/>
      <c r="J263" s="56"/>
      <c r="K263" s="56"/>
      <c r="L263" s="56"/>
      <c r="M263" s="56"/>
      <c r="N263" s="57"/>
      <c r="O263" s="58"/>
      <c r="P263" s="32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</row>
    <row r="264" spans="2:47" s="31" customFormat="1" x14ac:dyDescent="0.3">
      <c r="B264" s="40"/>
      <c r="C264" s="40"/>
      <c r="D264" s="41"/>
      <c r="E264" s="198"/>
      <c r="F264" s="519"/>
      <c r="G264" s="56"/>
      <c r="H264" s="57"/>
      <c r="I264" s="56"/>
      <c r="J264" s="56"/>
      <c r="K264" s="56"/>
      <c r="L264" s="56"/>
      <c r="M264" s="56"/>
      <c r="N264" s="57"/>
      <c r="O264" s="58"/>
      <c r="P264" s="32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</row>
    <row r="265" spans="2:47" s="31" customFormat="1" x14ac:dyDescent="0.3">
      <c r="B265" s="40"/>
      <c r="C265" s="40"/>
      <c r="D265" s="41"/>
      <c r="E265" s="198"/>
      <c r="F265" s="519"/>
      <c r="G265" s="56"/>
      <c r="H265" s="57"/>
      <c r="I265" s="56"/>
      <c r="J265" s="56"/>
      <c r="K265" s="56"/>
      <c r="L265" s="56"/>
      <c r="M265" s="56"/>
      <c r="N265" s="57"/>
      <c r="O265" s="58"/>
      <c r="P265" s="32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</row>
    <row r="266" spans="2:47" s="31" customFormat="1" x14ac:dyDescent="0.3">
      <c r="B266" s="40"/>
      <c r="C266" s="40"/>
      <c r="D266" s="41"/>
      <c r="E266" s="198"/>
      <c r="F266" s="519"/>
      <c r="G266" s="56"/>
      <c r="H266" s="57"/>
      <c r="I266" s="56"/>
      <c r="J266" s="56"/>
      <c r="K266" s="56"/>
      <c r="L266" s="56"/>
      <c r="M266" s="56"/>
      <c r="N266" s="57"/>
      <c r="O266" s="58"/>
      <c r="P266" s="32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</row>
    <row r="267" spans="2:47" s="31" customFormat="1" x14ac:dyDescent="0.3">
      <c r="B267" s="40"/>
      <c r="C267" s="40"/>
      <c r="D267" s="41"/>
      <c r="E267" s="198"/>
      <c r="F267" s="519"/>
      <c r="G267" s="56"/>
      <c r="H267" s="57"/>
      <c r="I267" s="56"/>
      <c r="J267" s="56"/>
      <c r="K267" s="56"/>
      <c r="L267" s="56"/>
      <c r="M267" s="56"/>
      <c r="N267" s="57"/>
      <c r="O267" s="58"/>
      <c r="P267" s="32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</row>
    <row r="268" spans="2:47" s="31" customFormat="1" x14ac:dyDescent="0.3">
      <c r="B268" s="40"/>
      <c r="C268" s="40"/>
      <c r="D268" s="41"/>
      <c r="E268" s="198"/>
      <c r="F268" s="519"/>
      <c r="G268" s="56"/>
      <c r="H268" s="57"/>
      <c r="I268" s="56"/>
      <c r="J268" s="56"/>
      <c r="K268" s="56"/>
      <c r="L268" s="56"/>
      <c r="M268" s="56"/>
      <c r="N268" s="57"/>
      <c r="O268" s="58"/>
      <c r="P268" s="32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</row>
    <row r="269" spans="2:47" s="31" customFormat="1" x14ac:dyDescent="0.3">
      <c r="B269" s="40"/>
      <c r="C269" s="40"/>
      <c r="D269" s="41"/>
      <c r="E269" s="198"/>
      <c r="F269" s="519"/>
      <c r="G269" s="56"/>
      <c r="H269" s="57"/>
      <c r="I269" s="56"/>
      <c r="J269" s="56"/>
      <c r="K269" s="56"/>
      <c r="L269" s="56"/>
      <c r="M269" s="56"/>
      <c r="N269" s="57"/>
      <c r="O269" s="58"/>
      <c r="P269" s="32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</row>
    <row r="270" spans="2:47" s="31" customFormat="1" x14ac:dyDescent="0.3">
      <c r="B270" s="40"/>
      <c r="C270" s="40"/>
      <c r="D270" s="41"/>
      <c r="E270" s="198"/>
      <c r="F270" s="519"/>
      <c r="G270" s="56"/>
      <c r="H270" s="57"/>
      <c r="I270" s="56"/>
      <c r="J270" s="56"/>
      <c r="K270" s="56"/>
      <c r="L270" s="56"/>
      <c r="M270" s="56"/>
      <c r="N270" s="57"/>
      <c r="O270" s="58"/>
      <c r="P270" s="32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</row>
    <row r="271" spans="2:47" s="31" customFormat="1" x14ac:dyDescent="0.3">
      <c r="B271" s="40"/>
      <c r="C271" s="40"/>
      <c r="D271" s="41"/>
      <c r="E271" s="198"/>
      <c r="F271" s="519"/>
      <c r="G271" s="56"/>
      <c r="H271" s="57"/>
      <c r="I271" s="56"/>
      <c r="J271" s="56"/>
      <c r="K271" s="56"/>
      <c r="L271" s="56"/>
      <c r="M271" s="56"/>
      <c r="N271" s="57"/>
      <c r="O271" s="58"/>
      <c r="P271" s="32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</row>
    <row r="272" spans="2:47" s="31" customFormat="1" x14ac:dyDescent="0.3">
      <c r="B272" s="40"/>
      <c r="C272" s="40"/>
      <c r="D272" s="41"/>
      <c r="E272" s="198"/>
      <c r="F272" s="519"/>
      <c r="G272" s="56"/>
      <c r="H272" s="57"/>
      <c r="I272" s="56"/>
      <c r="J272" s="56"/>
      <c r="K272" s="56"/>
      <c r="L272" s="56"/>
      <c r="M272" s="56"/>
      <c r="N272" s="57"/>
      <c r="O272" s="58"/>
      <c r="P272" s="32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</row>
    <row r="273" spans="2:47" s="31" customFormat="1" x14ac:dyDescent="0.3">
      <c r="B273" s="40"/>
      <c r="C273" s="40"/>
      <c r="D273" s="41"/>
      <c r="E273" s="198"/>
      <c r="F273" s="519"/>
      <c r="G273" s="56"/>
      <c r="H273" s="57"/>
      <c r="I273" s="56"/>
      <c r="J273" s="56"/>
      <c r="K273" s="56"/>
      <c r="L273" s="56"/>
      <c r="M273" s="56"/>
      <c r="N273" s="57"/>
      <c r="O273" s="58"/>
      <c r="P273" s="32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</row>
    <row r="274" spans="2:47" s="31" customFormat="1" x14ac:dyDescent="0.3">
      <c r="B274" s="40"/>
      <c r="C274" s="40"/>
      <c r="D274" s="41"/>
      <c r="E274" s="198"/>
      <c r="F274" s="519"/>
      <c r="G274" s="56"/>
      <c r="H274" s="57"/>
      <c r="I274" s="56"/>
      <c r="J274" s="56"/>
      <c r="K274" s="56"/>
      <c r="L274" s="56"/>
      <c r="M274" s="56"/>
      <c r="N274" s="57"/>
      <c r="O274" s="58"/>
      <c r="P274" s="32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</row>
    <row r="275" spans="2:47" s="31" customFormat="1" x14ac:dyDescent="0.3">
      <c r="B275" s="40"/>
      <c r="C275" s="40"/>
      <c r="D275" s="41"/>
      <c r="E275" s="198"/>
      <c r="F275" s="519"/>
      <c r="G275" s="56"/>
      <c r="H275" s="57"/>
      <c r="I275" s="56"/>
      <c r="J275" s="56"/>
      <c r="K275" s="56"/>
      <c r="L275" s="56"/>
      <c r="M275" s="56"/>
      <c r="N275" s="57"/>
      <c r="O275" s="58"/>
      <c r="P275" s="32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</row>
    <row r="276" spans="2:47" s="31" customFormat="1" x14ac:dyDescent="0.3">
      <c r="B276" s="40"/>
      <c r="C276" s="40"/>
      <c r="D276" s="41"/>
      <c r="E276" s="198"/>
      <c r="F276" s="519"/>
      <c r="G276" s="56"/>
      <c r="H276" s="57"/>
      <c r="I276" s="56"/>
      <c r="J276" s="56"/>
      <c r="K276" s="56"/>
      <c r="L276" s="56"/>
      <c r="M276" s="56"/>
      <c r="N276" s="57"/>
      <c r="O276" s="58"/>
      <c r="P276" s="32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</row>
    <row r="277" spans="2:47" s="31" customFormat="1" x14ac:dyDescent="0.3">
      <c r="B277" s="40"/>
      <c r="C277" s="40"/>
      <c r="D277" s="41"/>
      <c r="E277" s="198"/>
      <c r="F277" s="519"/>
      <c r="G277" s="56"/>
      <c r="H277" s="57"/>
      <c r="I277" s="56"/>
      <c r="J277" s="56"/>
      <c r="K277" s="56"/>
      <c r="L277" s="56"/>
      <c r="M277" s="56"/>
      <c r="N277" s="57"/>
      <c r="O277" s="58"/>
      <c r="P277" s="32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</row>
    <row r="278" spans="2:47" s="31" customFormat="1" x14ac:dyDescent="0.3">
      <c r="B278" s="40"/>
      <c r="C278" s="40"/>
      <c r="D278" s="41"/>
      <c r="E278" s="198"/>
      <c r="F278" s="519"/>
      <c r="G278" s="56"/>
      <c r="H278" s="57"/>
      <c r="I278" s="56"/>
      <c r="J278" s="56"/>
      <c r="K278" s="56"/>
      <c r="L278" s="56"/>
      <c r="M278" s="56"/>
      <c r="N278" s="57"/>
      <c r="O278" s="58"/>
      <c r="P278" s="32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</row>
    <row r="279" spans="2:47" s="31" customFormat="1" x14ac:dyDescent="0.3">
      <c r="B279" s="40"/>
      <c r="C279" s="40"/>
      <c r="D279" s="41"/>
      <c r="E279" s="198"/>
      <c r="F279" s="519"/>
      <c r="G279" s="56"/>
      <c r="H279" s="57"/>
      <c r="I279" s="56"/>
      <c r="J279" s="56"/>
      <c r="K279" s="56"/>
      <c r="L279" s="56"/>
      <c r="M279" s="56"/>
      <c r="N279" s="57"/>
      <c r="O279" s="58"/>
      <c r="P279" s="32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</row>
    <row r="280" spans="2:47" s="31" customFormat="1" x14ac:dyDescent="0.3">
      <c r="B280" s="40"/>
      <c r="C280" s="40"/>
      <c r="D280" s="41"/>
      <c r="E280" s="198"/>
      <c r="F280" s="519"/>
      <c r="G280" s="56"/>
      <c r="H280" s="57"/>
      <c r="I280" s="56"/>
      <c r="J280" s="56"/>
      <c r="K280" s="56"/>
      <c r="L280" s="56"/>
      <c r="M280" s="56"/>
      <c r="N280" s="57"/>
      <c r="O280" s="58"/>
      <c r="P280" s="32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</row>
  </sheetData>
  <sheetProtection password="B9AE" sheet="1" objects="1" scenarios="1"/>
  <mergeCells count="28">
    <mergeCell ref="G14:G15"/>
    <mergeCell ref="Q14:Q15"/>
    <mergeCell ref="E14:E15"/>
    <mergeCell ref="J14:J15"/>
    <mergeCell ref="K14:K15"/>
    <mergeCell ref="L14:L15"/>
    <mergeCell ref="M14:M15"/>
    <mergeCell ref="H14:H15"/>
    <mergeCell ref="I14:I15"/>
    <mergeCell ref="O14:O15"/>
    <mergeCell ref="P14:P15"/>
    <mergeCell ref="N14:N15"/>
    <mergeCell ref="B8:C8"/>
    <mergeCell ref="B14:B15"/>
    <mergeCell ref="C14:C15"/>
    <mergeCell ref="D14:D15"/>
    <mergeCell ref="F14:F15"/>
    <mergeCell ref="B1:Q1"/>
    <mergeCell ref="B4:C4"/>
    <mergeCell ref="B6:C6"/>
    <mergeCell ref="P6:Q6"/>
    <mergeCell ref="B7:C7"/>
    <mergeCell ref="N13:Q13"/>
    <mergeCell ref="P7:P8"/>
    <mergeCell ref="N2:O3"/>
    <mergeCell ref="N6:O6"/>
    <mergeCell ref="P2:Q3"/>
    <mergeCell ref="O9:Q9"/>
  </mergeCells>
  <pageMargins left="0.23622047244094491" right="0.23622047244094491" top="0.74803149606299213" bottom="0.74803149606299213" header="0.31496062992125984" footer="0.31496062992125984"/>
  <pageSetup paperSize="9" scale="3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6"/>
  <sheetViews>
    <sheetView showGridLines="0" zoomScale="80" zoomScaleNormal="8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W20" sqref="W20"/>
    </sheetView>
  </sheetViews>
  <sheetFormatPr defaultColWidth="9.109375" defaultRowHeight="10.199999999999999" x14ac:dyDescent="0.2"/>
  <cols>
    <col min="1" max="1" width="1.88671875" style="151" customWidth="1"/>
    <col min="2" max="2" width="3.77734375" style="161" customWidth="1"/>
    <col min="3" max="3" width="16.6640625" style="161" customWidth="1"/>
    <col min="4" max="4" width="42.6640625" style="154" customWidth="1"/>
    <col min="5" max="5" width="46.5546875" style="252" hidden="1" customWidth="1"/>
    <col min="6" max="6" width="14.44140625" style="162" hidden="1" customWidth="1"/>
    <col min="7" max="7" width="14.6640625" style="162" customWidth="1"/>
    <col min="8" max="8" width="9.109375" style="162" hidden="1" customWidth="1"/>
    <col min="9" max="9" width="10.5546875" style="162" customWidth="1"/>
    <col min="10" max="13" width="9.109375" style="162" hidden="1" customWidth="1"/>
    <col min="14" max="14" width="9.109375" style="163" hidden="1" customWidth="1"/>
    <col min="15" max="15" width="19" style="163" customWidth="1"/>
    <col min="16" max="16" width="14.21875" style="163" customWidth="1"/>
    <col min="17" max="17" width="14" style="164" customWidth="1"/>
    <col min="18" max="18" width="11.88671875" style="164" customWidth="1"/>
    <col min="19" max="19" width="7.21875" style="15" customWidth="1"/>
    <col min="20" max="62" width="9.109375" style="19"/>
    <col min="63" max="16384" width="9.109375" style="4"/>
  </cols>
  <sheetData>
    <row r="1" spans="1:62" s="7" customFormat="1" ht="7.5" customHeight="1" thickBot="1" x14ac:dyDescent="0.35">
      <c r="A1" s="141"/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142"/>
      <c r="S1" s="14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s="7" customFormat="1" ht="44.25" customHeight="1" x14ac:dyDescent="0.35">
      <c r="A2" s="141"/>
      <c r="B2" s="60"/>
      <c r="C2" s="61"/>
      <c r="D2" s="62" t="s">
        <v>94</v>
      </c>
      <c r="E2" s="177"/>
      <c r="F2" s="143"/>
      <c r="G2" s="143"/>
      <c r="H2" s="143"/>
      <c r="I2" s="143"/>
      <c r="J2" s="143"/>
      <c r="K2" s="143"/>
      <c r="L2" s="143"/>
      <c r="M2" s="143"/>
      <c r="N2" s="143"/>
      <c r="O2" s="600" t="s">
        <v>266</v>
      </c>
      <c r="P2" s="601"/>
      <c r="Q2" s="606"/>
      <c r="R2" s="607"/>
      <c r="S2" s="168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</row>
    <row r="3" spans="1:62" s="7" customFormat="1" ht="25.5" customHeight="1" thickBot="1" x14ac:dyDescent="0.4">
      <c r="A3" s="141"/>
      <c r="B3" s="63"/>
      <c r="C3" s="64"/>
      <c r="D3" s="65" t="s">
        <v>117</v>
      </c>
      <c r="E3" s="177"/>
      <c r="F3" s="143"/>
      <c r="G3" s="143"/>
      <c r="H3" s="143"/>
      <c r="I3" s="143"/>
      <c r="J3" s="143"/>
      <c r="K3" s="143"/>
      <c r="L3" s="143"/>
      <c r="M3" s="143"/>
      <c r="N3" s="143"/>
      <c r="O3" s="602"/>
      <c r="P3" s="603"/>
      <c r="Q3" s="608"/>
      <c r="R3" s="609"/>
      <c r="S3" s="168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</row>
    <row r="4" spans="1:62" s="7" customFormat="1" ht="20.25" customHeight="1" thickBot="1" x14ac:dyDescent="0.4">
      <c r="A4" s="141"/>
      <c r="B4" s="612" t="s">
        <v>244</v>
      </c>
      <c r="C4" s="613"/>
      <c r="D4" s="232">
        <f ca="1">TODAY()</f>
        <v>44915</v>
      </c>
      <c r="E4" s="177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144"/>
      <c r="S4" s="49"/>
      <c r="T4" s="33"/>
      <c r="U4" s="31"/>
      <c r="V4" s="31"/>
      <c r="W4" s="31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</row>
    <row r="5" spans="1:62" s="7" customFormat="1" ht="4.5" customHeight="1" thickBot="1" x14ac:dyDescent="0.4">
      <c r="A5" s="141"/>
      <c r="B5" s="141"/>
      <c r="C5" s="141"/>
      <c r="D5" s="141"/>
      <c r="E5" s="177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1"/>
      <c r="R5" s="141"/>
      <c r="S5" s="142"/>
      <c r="T5" s="33"/>
      <c r="U5" s="31"/>
      <c r="V5" s="31"/>
      <c r="W5" s="31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s="7" customFormat="1" ht="25.5" customHeight="1" thickBot="1" x14ac:dyDescent="0.4">
      <c r="A6" s="141"/>
      <c r="B6" s="614" t="s">
        <v>246</v>
      </c>
      <c r="C6" s="615"/>
      <c r="D6" s="73"/>
      <c r="E6" s="177"/>
      <c r="F6" s="143"/>
      <c r="G6" s="145"/>
      <c r="H6" s="143"/>
      <c r="I6" s="143"/>
      <c r="J6" s="143"/>
      <c r="K6" s="143"/>
      <c r="L6" s="143"/>
      <c r="M6" s="143"/>
      <c r="N6" s="143"/>
      <c r="O6" s="604" t="s">
        <v>248</v>
      </c>
      <c r="P6" s="605"/>
      <c r="Q6" s="586">
        <f ca="1">IF(I8="piątek",D4+3,IF(I8="czwartek",D4+4,D4+2))</f>
        <v>44917</v>
      </c>
      <c r="R6" s="588"/>
      <c r="S6" s="168"/>
      <c r="T6" s="33"/>
      <c r="U6" s="31"/>
      <c r="V6" s="31"/>
      <c r="W6" s="31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s="7" customFormat="1" ht="26.25" customHeight="1" thickBot="1" x14ac:dyDescent="0.4">
      <c r="A7" s="141"/>
      <c r="B7" s="616" t="s">
        <v>247</v>
      </c>
      <c r="C7" s="617"/>
      <c r="D7" s="72"/>
      <c r="E7" s="177"/>
      <c r="F7" s="143"/>
      <c r="G7" s="143"/>
      <c r="H7" s="143"/>
      <c r="I7" s="143"/>
      <c r="J7" s="143"/>
      <c r="K7" s="143"/>
      <c r="L7" s="143"/>
      <c r="M7" s="143"/>
      <c r="N7" s="146"/>
      <c r="O7" s="146"/>
      <c r="P7" s="147"/>
      <c r="Q7" s="585" t="s">
        <v>474</v>
      </c>
      <c r="R7" s="142"/>
      <c r="S7" s="145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s="7" customFormat="1" ht="27.75" customHeight="1" thickBot="1" x14ac:dyDescent="0.4">
      <c r="A8" s="141"/>
      <c r="B8" s="618" t="s">
        <v>267</v>
      </c>
      <c r="C8" s="619"/>
      <c r="D8" s="135"/>
      <c r="E8" s="177"/>
      <c r="F8" s="143"/>
      <c r="G8" s="143"/>
      <c r="H8" s="148" t="str">
        <f>TEXT(C4, "dddd")</f>
        <v>sobota</v>
      </c>
      <c r="I8" s="148" t="str">
        <f ca="1">TEXT(D4, "dddd")</f>
        <v>wtorek</v>
      </c>
      <c r="J8" s="143"/>
      <c r="K8" s="143"/>
      <c r="L8" s="143"/>
      <c r="M8" s="143"/>
      <c r="N8" s="146"/>
      <c r="O8" s="146"/>
      <c r="P8" s="147"/>
      <c r="Q8" s="585"/>
      <c r="R8" s="142"/>
      <c r="S8" s="14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s="10" customFormat="1" ht="12.75" customHeight="1" x14ac:dyDescent="0.35">
      <c r="A9" s="149"/>
      <c r="B9" s="134"/>
      <c r="C9" s="134"/>
      <c r="D9" s="150"/>
      <c r="E9" s="177"/>
      <c r="F9" s="143"/>
      <c r="G9" s="143"/>
      <c r="H9" s="148"/>
      <c r="I9" s="148"/>
      <c r="J9" s="143"/>
      <c r="K9" s="143"/>
      <c r="L9" s="143"/>
      <c r="M9" s="143"/>
      <c r="N9" s="146"/>
      <c r="O9" s="146"/>
      <c r="P9" s="147"/>
      <c r="Q9" s="142"/>
      <c r="R9" s="142"/>
      <c r="S9" s="142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</row>
    <row r="10" spans="1:62" s="10" customFormat="1" ht="12.75" customHeight="1" thickBot="1" x14ac:dyDescent="0.4">
      <c r="A10" s="149"/>
      <c r="B10" s="134"/>
      <c r="C10" s="134"/>
      <c r="D10" s="150"/>
      <c r="E10" s="177"/>
      <c r="F10" s="143"/>
      <c r="G10" s="143"/>
      <c r="H10" s="148"/>
      <c r="I10" s="148"/>
      <c r="J10" s="143"/>
      <c r="K10" s="143"/>
      <c r="L10" s="143"/>
      <c r="M10" s="143"/>
      <c r="N10" s="146"/>
      <c r="O10" s="146"/>
      <c r="P10" s="147"/>
      <c r="Q10" s="142"/>
      <c r="R10" s="142"/>
      <c r="S10" s="142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</row>
    <row r="11" spans="1:62" s="317" customFormat="1" ht="17.399999999999999" customHeight="1" thickBot="1" x14ac:dyDescent="0.35">
      <c r="A11" s="309"/>
      <c r="B11" s="578"/>
      <c r="C11" s="578"/>
      <c r="D11" s="578"/>
      <c r="E11" s="480"/>
      <c r="F11" s="405"/>
      <c r="G11" s="405"/>
      <c r="H11" s="405"/>
      <c r="I11" s="404" t="s">
        <v>258</v>
      </c>
      <c r="J11" s="405"/>
      <c r="K11" s="405"/>
      <c r="L11" s="405"/>
      <c r="M11" s="405"/>
      <c r="N11" s="406"/>
      <c r="O11" s="610" t="s">
        <v>245</v>
      </c>
      <c r="P11" s="598"/>
      <c r="Q11" s="598"/>
      <c r="R11" s="611"/>
      <c r="S11" s="481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</row>
    <row r="12" spans="1:62" ht="20.25" customHeight="1" thickTop="1" x14ac:dyDescent="0.2">
      <c r="B12" s="629" t="s">
        <v>118</v>
      </c>
      <c r="C12" s="631" t="s">
        <v>119</v>
      </c>
      <c r="D12" s="633" t="s">
        <v>120</v>
      </c>
      <c r="E12" s="528" t="s">
        <v>241</v>
      </c>
      <c r="F12" s="579" t="s">
        <v>242</v>
      </c>
      <c r="G12" s="637" t="s">
        <v>121</v>
      </c>
      <c r="H12" s="523" t="s">
        <v>243</v>
      </c>
      <c r="I12" s="550" t="s">
        <v>263</v>
      </c>
      <c r="J12" s="639" t="s">
        <v>257</v>
      </c>
      <c r="K12" s="530" t="s">
        <v>259</v>
      </c>
      <c r="L12" s="530" t="s">
        <v>260</v>
      </c>
      <c r="M12" s="530" t="s">
        <v>261</v>
      </c>
      <c r="N12" s="532" t="s">
        <v>262</v>
      </c>
      <c r="O12" s="641" t="s">
        <v>472</v>
      </c>
      <c r="P12" s="642" t="s">
        <v>251</v>
      </c>
      <c r="Q12" s="641" t="s">
        <v>264</v>
      </c>
      <c r="R12" s="635" t="s">
        <v>249</v>
      </c>
      <c r="S12" s="160"/>
    </row>
    <row r="13" spans="1:62" ht="9.75" customHeight="1" thickBot="1" x14ac:dyDescent="0.25">
      <c r="B13" s="630"/>
      <c r="C13" s="632"/>
      <c r="D13" s="634"/>
      <c r="E13" s="529"/>
      <c r="F13" s="580"/>
      <c r="G13" s="638"/>
      <c r="H13" s="524"/>
      <c r="I13" s="551"/>
      <c r="J13" s="640"/>
      <c r="K13" s="531"/>
      <c r="L13" s="531"/>
      <c r="M13" s="531"/>
      <c r="N13" s="533"/>
      <c r="O13" s="582"/>
      <c r="P13" s="643"/>
      <c r="Q13" s="582"/>
      <c r="R13" s="636"/>
      <c r="S13" s="160"/>
    </row>
    <row r="14" spans="1:62" s="42" customFormat="1" ht="16.8" customHeight="1" x14ac:dyDescent="0.3">
      <c r="A14" s="465"/>
      <c r="B14" s="463"/>
      <c r="C14" s="464"/>
      <c r="D14" s="81" t="s">
        <v>397</v>
      </c>
      <c r="E14" s="200"/>
      <c r="F14" s="153"/>
      <c r="G14" s="310"/>
      <c r="H14" s="311"/>
      <c r="I14" s="312"/>
      <c r="J14" s="313"/>
      <c r="K14" s="310"/>
      <c r="L14" s="310"/>
      <c r="M14" s="310"/>
      <c r="N14" s="311"/>
      <c r="O14" s="315"/>
      <c r="P14" s="411"/>
      <c r="Q14" s="315"/>
      <c r="R14" s="490"/>
      <c r="S14" s="465"/>
    </row>
    <row r="15" spans="1:62" s="467" customFormat="1" ht="16.8" customHeight="1" x14ac:dyDescent="0.3">
      <c r="A15" s="465"/>
      <c r="B15" s="225">
        <v>1</v>
      </c>
      <c r="C15" s="375" t="s">
        <v>329</v>
      </c>
      <c r="D15" s="343" t="s">
        <v>398</v>
      </c>
      <c r="E15" s="348">
        <v>30200052</v>
      </c>
      <c r="F15" s="345" t="s">
        <v>444</v>
      </c>
      <c r="G15" s="79" t="s">
        <v>343</v>
      </c>
      <c r="H15" s="105">
        <v>10</v>
      </c>
      <c r="I15" s="344" t="s">
        <v>445</v>
      </c>
      <c r="J15" s="345">
        <v>1</v>
      </c>
      <c r="K15" s="79">
        <v>70</v>
      </c>
      <c r="L15" s="79">
        <v>7</v>
      </c>
      <c r="M15" s="79">
        <v>10</v>
      </c>
      <c r="N15" s="105">
        <f>J15*K15</f>
        <v>70</v>
      </c>
      <c r="O15" s="324">
        <v>5904951005266</v>
      </c>
      <c r="P15" s="486">
        <f t="shared" ref="P15" si="0">IFERROR(Q15*H15,"-")</f>
        <v>0</v>
      </c>
      <c r="Q15" s="324">
        <v>0</v>
      </c>
      <c r="R15" s="491">
        <f>IFERROR(Q15/K15,"-")</f>
        <v>0</v>
      </c>
      <c r="S15" s="466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</row>
    <row r="16" spans="1:62" s="467" customFormat="1" ht="16.8" customHeight="1" thickBot="1" x14ac:dyDescent="0.35">
      <c r="A16" s="465"/>
      <c r="B16" s="225">
        <v>2</v>
      </c>
      <c r="C16" s="375" t="s">
        <v>329</v>
      </c>
      <c r="D16" s="343" t="s">
        <v>399</v>
      </c>
      <c r="E16" s="348">
        <v>30200080</v>
      </c>
      <c r="F16" s="345" t="s">
        <v>444</v>
      </c>
      <c r="G16" s="79" t="s">
        <v>344</v>
      </c>
      <c r="H16" s="105">
        <v>25</v>
      </c>
      <c r="I16" s="344" t="s">
        <v>445</v>
      </c>
      <c r="J16" s="345">
        <v>1</v>
      </c>
      <c r="K16" s="79">
        <v>28</v>
      </c>
      <c r="L16" s="79">
        <v>4</v>
      </c>
      <c r="M16" s="79" t="s">
        <v>345</v>
      </c>
      <c r="N16" s="105">
        <f>J16*K16</f>
        <v>28</v>
      </c>
      <c r="O16" s="324">
        <v>5904951000520</v>
      </c>
      <c r="P16" s="487">
        <f>IFERROR(Q16*H16,"-")</f>
        <v>0</v>
      </c>
      <c r="Q16" s="324">
        <v>0</v>
      </c>
      <c r="R16" s="491">
        <f t="shared" ref="R16" si="1">IFERROR(Q16/K16,"-")</f>
        <v>0</v>
      </c>
      <c r="S16" s="466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</row>
    <row r="17" spans="1:46" s="42" customFormat="1" ht="16.8" customHeight="1" x14ac:dyDescent="0.3">
      <c r="A17" s="465"/>
      <c r="B17" s="463"/>
      <c r="C17" s="464" t="s">
        <v>0</v>
      </c>
      <c r="D17" s="81" t="s">
        <v>400</v>
      </c>
      <c r="E17" s="200"/>
      <c r="F17" s="153"/>
      <c r="G17" s="310"/>
      <c r="H17" s="311"/>
      <c r="I17" s="312"/>
      <c r="J17" s="313" t="s">
        <v>0</v>
      </c>
      <c r="K17" s="310" t="s">
        <v>0</v>
      </c>
      <c r="L17" s="310" t="s">
        <v>0</v>
      </c>
      <c r="M17" s="310" t="s">
        <v>0</v>
      </c>
      <c r="N17" s="311"/>
      <c r="O17" s="315" t="s">
        <v>0</v>
      </c>
      <c r="P17" s="411"/>
      <c r="Q17" s="315"/>
      <c r="R17" s="490"/>
      <c r="S17" s="468"/>
      <c r="T17" s="446"/>
      <c r="U17" s="446"/>
      <c r="V17" s="446"/>
      <c r="W17" s="446"/>
      <c r="X17" s="446"/>
      <c r="Y17" s="446"/>
      <c r="Z17" s="446"/>
      <c r="AA17" s="446"/>
      <c r="AB17" s="446"/>
      <c r="AN17" s="446"/>
      <c r="AO17" s="446"/>
      <c r="AP17" s="446"/>
      <c r="AQ17" s="446"/>
      <c r="AR17" s="446"/>
      <c r="AS17" s="446"/>
      <c r="AT17" s="446"/>
    </row>
    <row r="18" spans="1:46" s="42" customFormat="1" ht="16.8" customHeight="1" x14ac:dyDescent="0.3">
      <c r="A18" s="465"/>
      <c r="B18" s="469"/>
      <c r="C18" s="470" t="s">
        <v>0</v>
      </c>
      <c r="D18" s="333" t="s">
        <v>346</v>
      </c>
      <c r="E18" s="334"/>
      <c r="F18" s="335"/>
      <c r="G18" s="336"/>
      <c r="H18" s="337"/>
      <c r="I18" s="338"/>
      <c r="J18" s="339"/>
      <c r="K18" s="336"/>
      <c r="L18" s="336"/>
      <c r="M18" s="336"/>
      <c r="N18" s="337"/>
      <c r="O18" s="341"/>
      <c r="P18" s="488"/>
      <c r="Q18" s="341"/>
      <c r="R18" s="492"/>
      <c r="S18" s="465"/>
    </row>
    <row r="19" spans="1:46" s="42" customFormat="1" ht="16.8" customHeight="1" x14ac:dyDescent="0.3">
      <c r="A19" s="465"/>
      <c r="B19" s="342">
        <v>3</v>
      </c>
      <c r="C19" s="79" t="s">
        <v>329</v>
      </c>
      <c r="D19" s="343" t="s">
        <v>401</v>
      </c>
      <c r="E19" s="348">
        <v>30200010</v>
      </c>
      <c r="F19" s="320" t="s">
        <v>368</v>
      </c>
      <c r="G19" s="79" t="s">
        <v>343</v>
      </c>
      <c r="H19" s="105">
        <v>10</v>
      </c>
      <c r="I19" s="344"/>
      <c r="J19" s="345">
        <v>1</v>
      </c>
      <c r="K19" s="79">
        <v>84</v>
      </c>
      <c r="L19" s="79">
        <v>7</v>
      </c>
      <c r="M19" s="79">
        <v>12</v>
      </c>
      <c r="N19" s="105">
        <f t="shared" ref="N19:N25" si="2">J19*K19</f>
        <v>84</v>
      </c>
      <c r="O19" s="324">
        <v>5904951001459</v>
      </c>
      <c r="P19" s="486">
        <f>IFERROR(Q19*H19,"-")</f>
        <v>0</v>
      </c>
      <c r="Q19" s="324">
        <v>0</v>
      </c>
      <c r="R19" s="491">
        <f t="shared" ref="R19:R32" si="3">IFERROR(Q19/K19,"-")</f>
        <v>0</v>
      </c>
      <c r="S19" s="465"/>
    </row>
    <row r="20" spans="1:46" s="42" customFormat="1" ht="16.8" customHeight="1" x14ac:dyDescent="0.3">
      <c r="A20" s="465"/>
      <c r="B20" s="342">
        <v>4</v>
      </c>
      <c r="C20" s="79" t="s">
        <v>329</v>
      </c>
      <c r="D20" s="343" t="s">
        <v>402</v>
      </c>
      <c r="E20" s="348">
        <v>30200009</v>
      </c>
      <c r="F20" s="345" t="s">
        <v>368</v>
      </c>
      <c r="G20" s="79" t="s">
        <v>343</v>
      </c>
      <c r="H20" s="105">
        <v>10</v>
      </c>
      <c r="I20" s="344"/>
      <c r="J20" s="345">
        <v>1</v>
      </c>
      <c r="K20" s="79">
        <v>70</v>
      </c>
      <c r="L20" s="79">
        <v>7</v>
      </c>
      <c r="M20" s="79">
        <v>10</v>
      </c>
      <c r="N20" s="105">
        <f t="shared" si="2"/>
        <v>70</v>
      </c>
      <c r="O20" s="324">
        <v>5904951001466</v>
      </c>
      <c r="P20" s="486">
        <f t="shared" ref="P20:P21" si="4">IFERROR(Q20*H20,"-")</f>
        <v>0</v>
      </c>
      <c r="Q20" s="324">
        <v>0</v>
      </c>
      <c r="R20" s="491">
        <f t="shared" si="3"/>
        <v>0</v>
      </c>
      <c r="S20" s="465"/>
    </row>
    <row r="21" spans="1:46" s="42" customFormat="1" ht="16.8" customHeight="1" x14ac:dyDescent="0.3">
      <c r="A21" s="465"/>
      <c r="B21" s="342">
        <v>5</v>
      </c>
      <c r="C21" s="69" t="s">
        <v>329</v>
      </c>
      <c r="D21" s="318" t="s">
        <v>403</v>
      </c>
      <c r="E21" s="348">
        <v>30200018</v>
      </c>
      <c r="F21" s="322" t="s">
        <v>368</v>
      </c>
      <c r="G21" s="69" t="s">
        <v>347</v>
      </c>
      <c r="H21" s="105">
        <v>20</v>
      </c>
      <c r="I21" s="321"/>
      <c r="J21" s="345">
        <v>1</v>
      </c>
      <c r="K21" s="69">
        <v>36</v>
      </c>
      <c r="L21" s="69">
        <v>4</v>
      </c>
      <c r="M21" s="69">
        <v>9</v>
      </c>
      <c r="N21" s="105">
        <f t="shared" si="2"/>
        <v>36</v>
      </c>
      <c r="O21" s="324">
        <v>5904951001664</v>
      </c>
      <c r="P21" s="486">
        <f t="shared" si="4"/>
        <v>0</v>
      </c>
      <c r="Q21" s="324">
        <v>0</v>
      </c>
      <c r="R21" s="491">
        <f t="shared" si="3"/>
        <v>0</v>
      </c>
      <c r="S21" s="465"/>
    </row>
    <row r="22" spans="1:46" s="42" customFormat="1" ht="16.8" customHeight="1" x14ac:dyDescent="0.3">
      <c r="A22" s="465"/>
      <c r="B22" s="342">
        <v>6</v>
      </c>
      <c r="C22" s="69" t="s">
        <v>329</v>
      </c>
      <c r="D22" s="318" t="s">
        <v>404</v>
      </c>
      <c r="E22" s="348">
        <v>30200026</v>
      </c>
      <c r="F22" s="322" t="s">
        <v>368</v>
      </c>
      <c r="G22" s="69" t="s">
        <v>348</v>
      </c>
      <c r="H22" s="107"/>
      <c r="I22" s="321"/>
      <c r="J22" s="345">
        <v>1</v>
      </c>
      <c r="K22" s="69">
        <f t="shared" ref="K22:K25" si="5">L22*M22</f>
        <v>90</v>
      </c>
      <c r="L22" s="69">
        <v>5</v>
      </c>
      <c r="M22" s="69">
        <v>18</v>
      </c>
      <c r="N22" s="105">
        <f t="shared" si="2"/>
        <v>90</v>
      </c>
      <c r="O22" s="324">
        <v>5904951002272</v>
      </c>
      <c r="P22" s="482">
        <f>IFERROR(Q22*J22,"-")</f>
        <v>0</v>
      </c>
      <c r="Q22" s="324">
        <v>0</v>
      </c>
      <c r="R22" s="491">
        <f>IFERROR(Q22/K22,"-")</f>
        <v>0</v>
      </c>
      <c r="S22" s="465"/>
    </row>
    <row r="23" spans="1:46" s="42" customFormat="1" ht="16.8" customHeight="1" x14ac:dyDescent="0.3">
      <c r="A23" s="465"/>
      <c r="B23" s="342">
        <v>7</v>
      </c>
      <c r="C23" s="69" t="s">
        <v>329</v>
      </c>
      <c r="D23" s="318" t="s">
        <v>405</v>
      </c>
      <c r="E23" s="348">
        <v>30200019</v>
      </c>
      <c r="F23" s="322" t="s">
        <v>368</v>
      </c>
      <c r="G23" s="69" t="s">
        <v>349</v>
      </c>
      <c r="H23" s="107"/>
      <c r="I23" s="321"/>
      <c r="J23" s="345">
        <v>1</v>
      </c>
      <c r="K23" s="69">
        <f t="shared" si="5"/>
        <v>65</v>
      </c>
      <c r="L23" s="69">
        <v>5</v>
      </c>
      <c r="M23" s="69">
        <v>13</v>
      </c>
      <c r="N23" s="105">
        <f t="shared" si="2"/>
        <v>65</v>
      </c>
      <c r="O23" s="324">
        <v>5904951001794</v>
      </c>
      <c r="P23" s="483">
        <f t="shared" ref="P23:P25" si="6">IFERROR(Q23*J23,"-")</f>
        <v>0</v>
      </c>
      <c r="Q23" s="324">
        <v>0</v>
      </c>
      <c r="R23" s="491">
        <f t="shared" si="3"/>
        <v>0</v>
      </c>
      <c r="S23" s="465"/>
    </row>
    <row r="24" spans="1:46" s="42" customFormat="1" ht="16.8" customHeight="1" x14ac:dyDescent="0.3">
      <c r="A24" s="465"/>
      <c r="B24" s="342">
        <v>8</v>
      </c>
      <c r="C24" s="69" t="s">
        <v>329</v>
      </c>
      <c r="D24" s="318" t="s">
        <v>406</v>
      </c>
      <c r="E24" s="348">
        <v>30200011</v>
      </c>
      <c r="F24" s="352" t="s">
        <v>368</v>
      </c>
      <c r="G24" s="69" t="s">
        <v>350</v>
      </c>
      <c r="H24" s="107"/>
      <c r="I24" s="321"/>
      <c r="J24" s="345">
        <v>1</v>
      </c>
      <c r="K24" s="69">
        <f t="shared" si="5"/>
        <v>24</v>
      </c>
      <c r="L24" s="69">
        <v>3</v>
      </c>
      <c r="M24" s="69">
        <v>8</v>
      </c>
      <c r="N24" s="105">
        <f t="shared" si="2"/>
        <v>24</v>
      </c>
      <c r="O24" s="324">
        <v>5904951001800</v>
      </c>
      <c r="P24" s="483">
        <f t="shared" si="6"/>
        <v>0</v>
      </c>
      <c r="Q24" s="324">
        <v>0</v>
      </c>
      <c r="R24" s="491">
        <f t="shared" si="3"/>
        <v>0</v>
      </c>
      <c r="S24" s="465"/>
    </row>
    <row r="25" spans="1:46" s="42" customFormat="1" ht="16.8" customHeight="1" thickBot="1" x14ac:dyDescent="0.35">
      <c r="A25" s="465"/>
      <c r="B25" s="342">
        <v>9</v>
      </c>
      <c r="C25" s="69" t="s">
        <v>329</v>
      </c>
      <c r="D25" s="318" t="s">
        <v>407</v>
      </c>
      <c r="E25" s="348">
        <v>30200017</v>
      </c>
      <c r="F25" s="352" t="s">
        <v>368</v>
      </c>
      <c r="G25" s="69" t="s">
        <v>351</v>
      </c>
      <c r="H25" s="107"/>
      <c r="I25" s="321"/>
      <c r="J25" s="345">
        <v>1</v>
      </c>
      <c r="K25" s="69">
        <f t="shared" si="5"/>
        <v>27</v>
      </c>
      <c r="L25" s="69">
        <v>3</v>
      </c>
      <c r="M25" s="69">
        <v>9</v>
      </c>
      <c r="N25" s="105">
        <f t="shared" si="2"/>
        <v>27</v>
      </c>
      <c r="O25" s="324">
        <v>5904951001787</v>
      </c>
      <c r="P25" s="483">
        <f t="shared" si="6"/>
        <v>0</v>
      </c>
      <c r="Q25" s="324">
        <v>0</v>
      </c>
      <c r="R25" s="491">
        <f t="shared" si="3"/>
        <v>0</v>
      </c>
      <c r="S25" s="465"/>
    </row>
    <row r="26" spans="1:46" s="42" customFormat="1" ht="16.8" customHeight="1" x14ac:dyDescent="0.3">
      <c r="A26" s="465"/>
      <c r="B26" s="463"/>
      <c r="C26" s="464"/>
      <c r="D26" s="81" t="s">
        <v>352</v>
      </c>
      <c r="E26" s="200"/>
      <c r="F26" s="153"/>
      <c r="G26" s="310"/>
      <c r="H26" s="311"/>
      <c r="I26" s="312"/>
      <c r="J26" s="313"/>
      <c r="K26" s="310"/>
      <c r="L26" s="310"/>
      <c r="M26" s="310"/>
      <c r="N26" s="311"/>
      <c r="O26" s="315"/>
      <c r="P26" s="411"/>
      <c r="Q26" s="315"/>
      <c r="R26" s="490"/>
      <c r="S26" s="468"/>
      <c r="T26" s="446"/>
      <c r="U26" s="446"/>
      <c r="V26" s="446"/>
      <c r="W26" s="446"/>
      <c r="X26" s="446"/>
      <c r="Y26" s="446"/>
      <c r="Z26" s="446"/>
      <c r="AA26" s="446"/>
      <c r="AB26" s="446"/>
      <c r="AN26" s="446"/>
      <c r="AO26" s="446"/>
      <c r="AP26" s="446"/>
      <c r="AQ26" s="446"/>
      <c r="AR26" s="446"/>
      <c r="AS26" s="446"/>
      <c r="AT26" s="446"/>
    </row>
    <row r="27" spans="1:46" s="42" customFormat="1" ht="16.8" customHeight="1" thickBot="1" x14ac:dyDescent="0.35">
      <c r="A27" s="465"/>
      <c r="B27" s="342">
        <v>10</v>
      </c>
      <c r="C27" s="69" t="s">
        <v>329</v>
      </c>
      <c r="D27" s="318" t="s">
        <v>408</v>
      </c>
      <c r="E27" s="348">
        <v>30200038</v>
      </c>
      <c r="F27" s="352" t="s">
        <v>368</v>
      </c>
      <c r="G27" s="69" t="s">
        <v>348</v>
      </c>
      <c r="H27" s="107"/>
      <c r="I27" s="321"/>
      <c r="J27" s="345">
        <v>1</v>
      </c>
      <c r="K27" s="69">
        <f>L27*M27</f>
        <v>108</v>
      </c>
      <c r="L27" s="69">
        <v>3</v>
      </c>
      <c r="M27" s="69">
        <v>36</v>
      </c>
      <c r="N27" s="105">
        <f>J27*K27</f>
        <v>108</v>
      </c>
      <c r="O27" s="324">
        <v>5904951003125</v>
      </c>
      <c r="P27" s="483">
        <f>IFERROR(Q27*J27,"-")</f>
        <v>0</v>
      </c>
      <c r="Q27" s="324">
        <v>0</v>
      </c>
      <c r="R27" s="491">
        <f t="shared" si="3"/>
        <v>0</v>
      </c>
      <c r="S27" s="465"/>
    </row>
    <row r="28" spans="1:46" s="42" customFormat="1" ht="16.8" customHeight="1" x14ac:dyDescent="0.3">
      <c r="A28" s="465"/>
      <c r="B28" s="463"/>
      <c r="C28" s="464"/>
      <c r="D28" s="81" t="s">
        <v>353</v>
      </c>
      <c r="E28" s="200"/>
      <c r="F28" s="153"/>
      <c r="G28" s="310"/>
      <c r="H28" s="311"/>
      <c r="I28" s="312"/>
      <c r="J28" s="313"/>
      <c r="K28" s="310"/>
      <c r="L28" s="310"/>
      <c r="M28" s="310"/>
      <c r="N28" s="311"/>
      <c r="O28" s="315"/>
      <c r="P28" s="411"/>
      <c r="Q28" s="315"/>
      <c r="R28" s="490"/>
      <c r="S28" s="468"/>
      <c r="T28" s="446"/>
      <c r="U28" s="446"/>
      <c r="V28" s="446"/>
      <c r="W28" s="446"/>
      <c r="X28" s="446"/>
      <c r="Y28" s="446"/>
      <c r="Z28" s="446"/>
      <c r="AA28" s="446"/>
      <c r="AB28" s="446"/>
      <c r="AN28" s="446"/>
      <c r="AO28" s="446"/>
      <c r="AP28" s="446"/>
      <c r="AQ28" s="446"/>
      <c r="AR28" s="446"/>
      <c r="AS28" s="446"/>
      <c r="AT28" s="446"/>
    </row>
    <row r="29" spans="1:46" s="42" customFormat="1" ht="16.8" customHeight="1" thickBot="1" x14ac:dyDescent="0.35">
      <c r="A29" s="465"/>
      <c r="B29" s="342">
        <v>11</v>
      </c>
      <c r="C29" s="69" t="s">
        <v>329</v>
      </c>
      <c r="D29" s="318" t="s">
        <v>354</v>
      </c>
      <c r="E29" s="348">
        <v>30200025</v>
      </c>
      <c r="F29" s="352" t="s">
        <v>368</v>
      </c>
      <c r="G29" s="69" t="s">
        <v>347</v>
      </c>
      <c r="H29" s="107">
        <v>20</v>
      </c>
      <c r="I29" s="321"/>
      <c r="J29" s="345">
        <v>1</v>
      </c>
      <c r="K29" s="69">
        <v>36</v>
      </c>
      <c r="L29" s="69">
        <v>4</v>
      </c>
      <c r="M29" s="69">
        <v>9</v>
      </c>
      <c r="N29" s="105">
        <f>J29*K29</f>
        <v>36</v>
      </c>
      <c r="O29" s="324">
        <v>5904951002128</v>
      </c>
      <c r="P29" s="486">
        <f>IFERROR(Q29*H29,"-")</f>
        <v>0</v>
      </c>
      <c r="Q29" s="324">
        <v>0</v>
      </c>
      <c r="R29" s="491">
        <f t="shared" si="3"/>
        <v>0</v>
      </c>
      <c r="S29" s="465"/>
    </row>
    <row r="30" spans="1:46" s="42" customFormat="1" ht="16.8" customHeight="1" x14ac:dyDescent="0.3">
      <c r="A30" s="465"/>
      <c r="B30" s="463"/>
      <c r="C30" s="464"/>
      <c r="D30" s="81" t="s">
        <v>355</v>
      </c>
      <c r="E30" s="200"/>
      <c r="F30" s="153"/>
      <c r="G30" s="310"/>
      <c r="H30" s="311"/>
      <c r="I30" s="312"/>
      <c r="J30" s="313"/>
      <c r="K30" s="310"/>
      <c r="L30" s="310"/>
      <c r="M30" s="310"/>
      <c r="N30" s="311"/>
      <c r="O30" s="315"/>
      <c r="P30" s="411"/>
      <c r="Q30" s="315"/>
      <c r="R30" s="490"/>
      <c r="S30" s="468"/>
      <c r="T30" s="446"/>
      <c r="U30" s="446"/>
      <c r="V30" s="446"/>
      <c r="W30" s="446"/>
      <c r="X30" s="446"/>
      <c r="Y30" s="446"/>
      <c r="Z30" s="446"/>
      <c r="AA30" s="446"/>
      <c r="AB30" s="446"/>
      <c r="AN30" s="446"/>
      <c r="AO30" s="446"/>
      <c r="AP30" s="446"/>
      <c r="AQ30" s="446"/>
      <c r="AR30" s="446"/>
      <c r="AS30" s="446"/>
      <c r="AT30" s="446"/>
    </row>
    <row r="31" spans="1:46" s="42" customFormat="1" ht="16.8" customHeight="1" x14ac:dyDescent="0.3">
      <c r="A31" s="465"/>
      <c r="B31" s="342">
        <v>12</v>
      </c>
      <c r="C31" s="69" t="s">
        <v>329</v>
      </c>
      <c r="D31" s="318" t="s">
        <v>356</v>
      </c>
      <c r="E31" s="348">
        <v>30200027</v>
      </c>
      <c r="F31" s="352" t="s">
        <v>368</v>
      </c>
      <c r="G31" s="69" t="s">
        <v>347</v>
      </c>
      <c r="H31" s="107">
        <v>20</v>
      </c>
      <c r="I31" s="321"/>
      <c r="J31" s="345">
        <v>1</v>
      </c>
      <c r="K31" s="69">
        <v>36</v>
      </c>
      <c r="L31" s="69">
        <v>4</v>
      </c>
      <c r="M31" s="69">
        <v>9</v>
      </c>
      <c r="N31" s="105">
        <f t="shared" ref="N31:N32" si="7">J31*K31</f>
        <v>36</v>
      </c>
      <c r="O31" s="324">
        <v>5904951002241</v>
      </c>
      <c r="P31" s="486">
        <f>IFERROR(Q31*H31,"-")</f>
        <v>0</v>
      </c>
      <c r="Q31" s="324">
        <v>0</v>
      </c>
      <c r="R31" s="491">
        <f t="shared" si="3"/>
        <v>0</v>
      </c>
      <c r="S31" s="465"/>
    </row>
    <row r="32" spans="1:46" s="42" customFormat="1" ht="16.8" customHeight="1" thickBot="1" x14ac:dyDescent="0.35">
      <c r="A32" s="465"/>
      <c r="B32" s="342">
        <v>13</v>
      </c>
      <c r="C32" s="69" t="s">
        <v>329</v>
      </c>
      <c r="D32" s="318" t="s">
        <v>357</v>
      </c>
      <c r="E32" s="348">
        <v>30200095</v>
      </c>
      <c r="F32" s="352" t="s">
        <v>368</v>
      </c>
      <c r="G32" s="69" t="s">
        <v>351</v>
      </c>
      <c r="H32" s="107"/>
      <c r="I32" s="321"/>
      <c r="J32" s="345">
        <v>1</v>
      </c>
      <c r="K32" s="69">
        <f>L32*M32</f>
        <v>27</v>
      </c>
      <c r="L32" s="69">
        <v>3</v>
      </c>
      <c r="M32" s="69">
        <v>9</v>
      </c>
      <c r="N32" s="105">
        <f t="shared" si="7"/>
        <v>27</v>
      </c>
      <c r="O32" s="324">
        <v>5904951002197</v>
      </c>
      <c r="P32" s="483">
        <f t="shared" ref="P32" si="8">IFERROR(Q32*J32,"-")</f>
        <v>0</v>
      </c>
      <c r="Q32" s="324">
        <v>0</v>
      </c>
      <c r="R32" s="491">
        <f t="shared" si="3"/>
        <v>0</v>
      </c>
      <c r="S32" s="465"/>
    </row>
    <row r="33" spans="1:62" s="42" customFormat="1" ht="16.8" customHeight="1" x14ac:dyDescent="0.3">
      <c r="A33" s="465"/>
      <c r="B33" s="463"/>
      <c r="C33" s="464" t="s">
        <v>0</v>
      </c>
      <c r="D33" s="81" t="s">
        <v>409</v>
      </c>
      <c r="E33" s="200"/>
      <c r="F33" s="153"/>
      <c r="G33" s="310"/>
      <c r="H33" s="311"/>
      <c r="I33" s="312"/>
      <c r="J33" s="313"/>
      <c r="K33" s="310"/>
      <c r="L33" s="310"/>
      <c r="M33" s="310"/>
      <c r="N33" s="311"/>
      <c r="O33" s="315"/>
      <c r="P33" s="411"/>
      <c r="Q33" s="315"/>
      <c r="R33" s="490"/>
      <c r="S33" s="468"/>
      <c r="T33" s="446"/>
      <c r="U33" s="446"/>
      <c r="V33" s="446"/>
      <c r="W33" s="446"/>
      <c r="X33" s="446"/>
      <c r="Y33" s="446"/>
      <c r="Z33" s="446"/>
      <c r="AA33" s="446"/>
      <c r="AB33" s="446"/>
      <c r="AN33" s="446"/>
      <c r="AO33" s="446"/>
      <c r="AP33" s="446"/>
      <c r="AQ33" s="446"/>
      <c r="AR33" s="446"/>
      <c r="AS33" s="446"/>
      <c r="AT33" s="446"/>
    </row>
    <row r="34" spans="1:62" s="467" customFormat="1" ht="16.8" customHeight="1" x14ac:dyDescent="0.3">
      <c r="A34" s="465"/>
      <c r="B34" s="469"/>
      <c r="C34" s="470"/>
      <c r="D34" s="333" t="s">
        <v>410</v>
      </c>
      <c r="E34" s="334"/>
      <c r="F34" s="335"/>
      <c r="G34" s="336"/>
      <c r="H34" s="337"/>
      <c r="I34" s="338"/>
      <c r="J34" s="339"/>
      <c r="K34" s="336"/>
      <c r="L34" s="336"/>
      <c r="M34" s="336"/>
      <c r="N34" s="337"/>
      <c r="O34" s="341"/>
      <c r="P34" s="488"/>
      <c r="Q34" s="341"/>
      <c r="R34" s="492"/>
      <c r="S34" s="465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</row>
    <row r="35" spans="1:62" s="467" customFormat="1" ht="16.8" customHeight="1" x14ac:dyDescent="0.3">
      <c r="A35" s="465"/>
      <c r="B35" s="342">
        <v>14</v>
      </c>
      <c r="C35" s="69" t="s">
        <v>329</v>
      </c>
      <c r="D35" s="318" t="s">
        <v>358</v>
      </c>
      <c r="E35" s="348">
        <v>30200096</v>
      </c>
      <c r="F35" s="352" t="s">
        <v>368</v>
      </c>
      <c r="G35" s="79" t="s">
        <v>343</v>
      </c>
      <c r="H35" s="107">
        <v>10</v>
      </c>
      <c r="I35" s="321"/>
      <c r="J35" s="345">
        <v>1</v>
      </c>
      <c r="K35" s="107">
        <v>70</v>
      </c>
      <c r="L35" s="69">
        <v>7</v>
      </c>
      <c r="M35" s="69">
        <v>10</v>
      </c>
      <c r="N35" s="105">
        <f t="shared" ref="N35:N36" si="9">J35*K35</f>
        <v>70</v>
      </c>
      <c r="O35" s="324">
        <v>5904951002043</v>
      </c>
      <c r="P35" s="486">
        <f>IFERROR(Q35*H35,"-")</f>
        <v>0</v>
      </c>
      <c r="Q35" s="324">
        <v>0</v>
      </c>
      <c r="R35" s="493">
        <f t="shared" ref="R35:R42" si="10">IFERROR(Q35/K35,"-")</f>
        <v>0</v>
      </c>
      <c r="S35" s="465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</row>
    <row r="36" spans="1:62" s="467" customFormat="1" ht="16.8" customHeight="1" x14ac:dyDescent="0.3">
      <c r="A36" s="465"/>
      <c r="B36" s="353">
        <v>15</v>
      </c>
      <c r="C36" s="69" t="s">
        <v>329</v>
      </c>
      <c r="D36" s="318" t="s">
        <v>359</v>
      </c>
      <c r="E36" s="348">
        <v>30200024</v>
      </c>
      <c r="F36" s="352" t="s">
        <v>368</v>
      </c>
      <c r="G36" s="79" t="s">
        <v>343</v>
      </c>
      <c r="H36" s="107">
        <v>10</v>
      </c>
      <c r="I36" s="321"/>
      <c r="J36" s="345">
        <v>1</v>
      </c>
      <c r="K36" s="107">
        <v>70</v>
      </c>
      <c r="L36" s="69">
        <v>7</v>
      </c>
      <c r="M36" s="69">
        <v>10</v>
      </c>
      <c r="N36" s="105">
        <f t="shared" si="9"/>
        <v>70</v>
      </c>
      <c r="O36" s="324">
        <v>5904951002050</v>
      </c>
      <c r="P36" s="486">
        <f>IFERROR(Q36*H36,"-")</f>
        <v>0</v>
      </c>
      <c r="Q36" s="324">
        <v>0</v>
      </c>
      <c r="R36" s="493">
        <f t="shared" si="10"/>
        <v>0</v>
      </c>
      <c r="S36" s="465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</row>
    <row r="37" spans="1:62" s="467" customFormat="1" ht="16.8" customHeight="1" x14ac:dyDescent="0.3">
      <c r="A37" s="465"/>
      <c r="B37" s="469"/>
      <c r="C37" s="470"/>
      <c r="D37" s="333" t="s">
        <v>360</v>
      </c>
      <c r="E37" s="334"/>
      <c r="F37" s="335"/>
      <c r="G37" s="336"/>
      <c r="H37" s="337"/>
      <c r="I37" s="338"/>
      <c r="J37" s="339"/>
      <c r="K37" s="336"/>
      <c r="L37" s="336"/>
      <c r="M37" s="336"/>
      <c r="N37" s="337"/>
      <c r="O37" s="341"/>
      <c r="P37" s="488"/>
      <c r="Q37" s="341"/>
      <c r="R37" s="492"/>
      <c r="S37" s="465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</row>
    <row r="38" spans="1:62" s="467" customFormat="1" ht="16.8" customHeight="1" x14ac:dyDescent="0.3">
      <c r="A38" s="465"/>
      <c r="B38" s="353">
        <v>16</v>
      </c>
      <c r="C38" s="69" t="s">
        <v>329</v>
      </c>
      <c r="D38" s="318" t="s">
        <v>443</v>
      </c>
      <c r="E38" s="348">
        <v>30200021</v>
      </c>
      <c r="F38" s="352" t="s">
        <v>368</v>
      </c>
      <c r="G38" s="79" t="s">
        <v>343</v>
      </c>
      <c r="H38" s="107">
        <v>10</v>
      </c>
      <c r="I38" s="321"/>
      <c r="J38" s="345">
        <v>1</v>
      </c>
      <c r="K38" s="107">
        <v>70</v>
      </c>
      <c r="L38" s="69">
        <v>7</v>
      </c>
      <c r="M38" s="69">
        <v>10</v>
      </c>
      <c r="N38" s="105">
        <f>J38*K38</f>
        <v>70</v>
      </c>
      <c r="O38" s="324">
        <v>5904951002135</v>
      </c>
      <c r="P38" s="486">
        <f>IFERROR(Q38*H38,"-")</f>
        <v>0</v>
      </c>
      <c r="Q38" s="324">
        <v>0</v>
      </c>
      <c r="R38" s="493">
        <f t="shared" si="10"/>
        <v>0</v>
      </c>
      <c r="S38" s="465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</row>
    <row r="39" spans="1:62" s="467" customFormat="1" ht="16.8" customHeight="1" x14ac:dyDescent="0.3">
      <c r="A39" s="465"/>
      <c r="B39" s="342">
        <v>17</v>
      </c>
      <c r="C39" s="69" t="s">
        <v>329</v>
      </c>
      <c r="D39" s="318" t="s">
        <v>361</v>
      </c>
      <c r="E39" s="348">
        <v>30200096</v>
      </c>
      <c r="F39" s="352" t="s">
        <v>368</v>
      </c>
      <c r="G39" s="79" t="s">
        <v>343</v>
      </c>
      <c r="H39" s="107">
        <v>10</v>
      </c>
      <c r="I39" s="321"/>
      <c r="J39" s="345">
        <v>1</v>
      </c>
      <c r="K39" s="107">
        <v>70</v>
      </c>
      <c r="L39" s="69">
        <v>7</v>
      </c>
      <c r="M39" s="69">
        <v>10</v>
      </c>
      <c r="N39" s="105">
        <f t="shared" ref="N39:N40" si="11">J39*K39</f>
        <v>70</v>
      </c>
      <c r="O39" s="324">
        <v>5904951002258</v>
      </c>
      <c r="P39" s="486">
        <f t="shared" ref="P39:P40" si="12">IFERROR(Q39*H39,"-")</f>
        <v>0</v>
      </c>
      <c r="Q39" s="324">
        <v>0</v>
      </c>
      <c r="R39" s="493">
        <f t="shared" si="10"/>
        <v>0</v>
      </c>
      <c r="S39" s="465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</row>
    <row r="40" spans="1:62" s="467" customFormat="1" ht="16.8" customHeight="1" x14ac:dyDescent="0.3">
      <c r="A40" s="465"/>
      <c r="B40" s="353">
        <v>18</v>
      </c>
      <c r="C40" s="69" t="s">
        <v>329</v>
      </c>
      <c r="D40" s="318" t="s">
        <v>362</v>
      </c>
      <c r="E40" s="348">
        <v>30200099</v>
      </c>
      <c r="F40" s="352" t="s">
        <v>368</v>
      </c>
      <c r="G40" s="79" t="s">
        <v>343</v>
      </c>
      <c r="H40" s="107">
        <v>10</v>
      </c>
      <c r="I40" s="321"/>
      <c r="J40" s="345">
        <v>1</v>
      </c>
      <c r="K40" s="107">
        <v>70</v>
      </c>
      <c r="L40" s="69">
        <v>7</v>
      </c>
      <c r="M40" s="69">
        <v>10</v>
      </c>
      <c r="N40" s="105">
        <f t="shared" si="11"/>
        <v>70</v>
      </c>
      <c r="O40" s="324">
        <v>5904951002265</v>
      </c>
      <c r="P40" s="486">
        <f t="shared" si="12"/>
        <v>0</v>
      </c>
      <c r="Q40" s="324">
        <v>0</v>
      </c>
      <c r="R40" s="493">
        <f t="shared" si="10"/>
        <v>0</v>
      </c>
      <c r="S40" s="465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</row>
    <row r="41" spans="1:62" s="467" customFormat="1" ht="16.8" customHeight="1" x14ac:dyDescent="0.3">
      <c r="A41" s="465"/>
      <c r="B41" s="469"/>
      <c r="C41" s="470"/>
      <c r="D41" s="333" t="s">
        <v>411</v>
      </c>
      <c r="E41" s="334"/>
      <c r="F41" s="335"/>
      <c r="G41" s="336"/>
      <c r="H41" s="337"/>
      <c r="I41" s="338"/>
      <c r="J41" s="339"/>
      <c r="K41" s="336"/>
      <c r="L41" s="336"/>
      <c r="M41" s="336"/>
      <c r="N41" s="337"/>
      <c r="O41" s="341"/>
      <c r="P41" s="488"/>
      <c r="Q41" s="341"/>
      <c r="R41" s="492"/>
      <c r="S41" s="465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</row>
    <row r="42" spans="1:62" s="467" customFormat="1" ht="16.8" customHeight="1" x14ac:dyDescent="0.3">
      <c r="A42" s="465"/>
      <c r="B42" s="342">
        <v>19</v>
      </c>
      <c r="C42" s="69" t="s">
        <v>329</v>
      </c>
      <c r="D42" s="318" t="s">
        <v>412</v>
      </c>
      <c r="E42" s="348">
        <v>30200050</v>
      </c>
      <c r="F42" s="352" t="s">
        <v>368</v>
      </c>
      <c r="G42" s="79" t="s">
        <v>343</v>
      </c>
      <c r="H42" s="107">
        <v>10</v>
      </c>
      <c r="I42" s="321"/>
      <c r="J42" s="345">
        <v>1</v>
      </c>
      <c r="K42" s="107">
        <v>70</v>
      </c>
      <c r="L42" s="69">
        <v>7</v>
      </c>
      <c r="M42" s="69">
        <v>10</v>
      </c>
      <c r="N42" s="105">
        <f>J42*K42</f>
        <v>70</v>
      </c>
      <c r="O42" s="324">
        <v>5904951005310</v>
      </c>
      <c r="P42" s="483">
        <f t="shared" ref="P42" si="13">IFERROR(Q42*J42,"-")</f>
        <v>0</v>
      </c>
      <c r="Q42" s="324">
        <v>0</v>
      </c>
      <c r="R42" s="494">
        <f t="shared" si="10"/>
        <v>0</v>
      </c>
      <c r="S42" s="465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</row>
    <row r="43" spans="1:62" s="467" customFormat="1" ht="16.8" customHeight="1" x14ac:dyDescent="0.3">
      <c r="A43" s="465"/>
      <c r="B43" s="469"/>
      <c r="C43" s="470"/>
      <c r="D43" s="333" t="s">
        <v>413</v>
      </c>
      <c r="E43" s="334"/>
      <c r="F43" s="335"/>
      <c r="G43" s="336"/>
      <c r="H43" s="337"/>
      <c r="I43" s="338"/>
      <c r="J43" s="339"/>
      <c r="K43" s="336"/>
      <c r="L43" s="336"/>
      <c r="M43" s="336"/>
      <c r="N43" s="337">
        <f>J43*K43</f>
        <v>0</v>
      </c>
      <c r="O43" s="341"/>
      <c r="P43" s="488"/>
      <c r="Q43" s="341"/>
      <c r="R43" s="492"/>
      <c r="S43" s="465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</row>
    <row r="44" spans="1:62" s="467" customFormat="1" ht="16.8" customHeight="1" thickBot="1" x14ac:dyDescent="0.35">
      <c r="A44" s="465"/>
      <c r="B44" s="225">
        <v>20</v>
      </c>
      <c r="C44" s="69" t="s">
        <v>329</v>
      </c>
      <c r="D44" s="318" t="s">
        <v>414</v>
      </c>
      <c r="E44" s="348">
        <v>30200037</v>
      </c>
      <c r="F44" s="352" t="s">
        <v>368</v>
      </c>
      <c r="G44" s="69" t="s">
        <v>349</v>
      </c>
      <c r="H44" s="107">
        <v>10</v>
      </c>
      <c r="I44" s="321"/>
      <c r="J44" s="345">
        <v>1</v>
      </c>
      <c r="K44" s="107">
        <v>70</v>
      </c>
      <c r="L44" s="69">
        <v>5</v>
      </c>
      <c r="M44" s="69">
        <v>13</v>
      </c>
      <c r="N44" s="105">
        <f>J44*K44</f>
        <v>70</v>
      </c>
      <c r="O44" s="324">
        <v>5904951004139</v>
      </c>
      <c r="P44" s="486">
        <f>IFERROR(Q44*H44,"-")</f>
        <v>0</v>
      </c>
      <c r="Q44" s="324">
        <v>0</v>
      </c>
      <c r="R44" s="491">
        <f>IFERROR(Q44/K44,"-")</f>
        <v>0</v>
      </c>
      <c r="S44" s="465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</row>
    <row r="45" spans="1:62" s="42" customFormat="1" ht="16.8" customHeight="1" x14ac:dyDescent="0.3">
      <c r="A45" s="465"/>
      <c r="B45" s="463"/>
      <c r="C45" s="464" t="s">
        <v>0</v>
      </c>
      <c r="D45" s="81" t="s">
        <v>415</v>
      </c>
      <c r="E45" s="200"/>
      <c r="F45" s="153"/>
      <c r="G45" s="310"/>
      <c r="H45" s="311"/>
      <c r="I45" s="312"/>
      <c r="J45" s="313"/>
      <c r="K45" s="310"/>
      <c r="L45" s="310"/>
      <c r="M45" s="310"/>
      <c r="N45" s="311"/>
      <c r="O45" s="471"/>
      <c r="P45" s="489"/>
      <c r="Q45" s="471"/>
      <c r="R45" s="490"/>
      <c r="S45" s="468"/>
      <c r="T45" s="446"/>
      <c r="U45" s="446"/>
      <c r="V45" s="446"/>
      <c r="W45" s="446"/>
      <c r="X45" s="446"/>
      <c r="Y45" s="446"/>
      <c r="Z45" s="446"/>
      <c r="AA45" s="446"/>
      <c r="AB45" s="446"/>
      <c r="AN45" s="446"/>
      <c r="AO45" s="446"/>
      <c r="AP45" s="446"/>
      <c r="AQ45" s="446"/>
      <c r="AR45" s="446"/>
      <c r="AS45" s="446"/>
      <c r="AT45" s="446"/>
    </row>
    <row r="46" spans="1:62" s="467" customFormat="1" ht="16.8" customHeight="1" x14ac:dyDescent="0.3">
      <c r="A46" s="465"/>
      <c r="B46" s="228">
        <v>21</v>
      </c>
      <c r="C46" s="69" t="s">
        <v>329</v>
      </c>
      <c r="D46" s="318" t="s">
        <v>416</v>
      </c>
      <c r="E46" s="348">
        <v>30200054</v>
      </c>
      <c r="F46" s="345"/>
      <c r="G46" s="79" t="s">
        <v>343</v>
      </c>
      <c r="H46" s="107"/>
      <c r="I46" s="344" t="s">
        <v>445</v>
      </c>
      <c r="J46" s="345">
        <v>1</v>
      </c>
      <c r="K46" s="69">
        <f>L46*M46</f>
        <v>65</v>
      </c>
      <c r="L46" s="69">
        <v>5</v>
      </c>
      <c r="M46" s="69">
        <v>13</v>
      </c>
      <c r="N46" s="107">
        <f>J46*K46</f>
        <v>65</v>
      </c>
      <c r="O46" s="324">
        <v>5904951004405</v>
      </c>
      <c r="P46" s="483">
        <f t="shared" ref="P46" si="14">IFERROR(Q46*J46,"-")</f>
        <v>0</v>
      </c>
      <c r="Q46" s="324">
        <v>0</v>
      </c>
      <c r="R46" s="491">
        <f t="shared" ref="R46:R47" si="15">IFERROR(Q46/K46,"-")</f>
        <v>0</v>
      </c>
      <c r="S46" s="465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</row>
    <row r="47" spans="1:62" s="474" customFormat="1" ht="16.8" customHeight="1" thickBot="1" x14ac:dyDescent="0.35">
      <c r="A47" s="472"/>
      <c r="B47" s="228">
        <v>22</v>
      </c>
      <c r="C47" s="69" t="s">
        <v>329</v>
      </c>
      <c r="D47" s="318" t="s">
        <v>417</v>
      </c>
      <c r="E47" s="348">
        <v>30200055</v>
      </c>
      <c r="F47" s="322"/>
      <c r="G47" s="79" t="s">
        <v>343</v>
      </c>
      <c r="H47" s="107"/>
      <c r="I47" s="344" t="s">
        <v>445</v>
      </c>
      <c r="J47" s="345">
        <v>1</v>
      </c>
      <c r="K47" s="69">
        <f>L47*M47</f>
        <v>65</v>
      </c>
      <c r="L47" s="69">
        <v>5</v>
      </c>
      <c r="M47" s="69">
        <v>13</v>
      </c>
      <c r="N47" s="107">
        <f>J47*K47</f>
        <v>65</v>
      </c>
      <c r="O47" s="324">
        <v>5904951004429</v>
      </c>
      <c r="P47" s="483">
        <f>IFERROR(Q47*J47,"-")</f>
        <v>0</v>
      </c>
      <c r="Q47" s="324">
        <v>0</v>
      </c>
      <c r="R47" s="491">
        <f t="shared" si="15"/>
        <v>0</v>
      </c>
      <c r="S47" s="472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473"/>
      <c r="AG47" s="473"/>
      <c r="AH47" s="473"/>
      <c r="AI47" s="473"/>
      <c r="AJ47" s="473"/>
      <c r="AK47" s="473"/>
      <c r="AL47" s="473"/>
      <c r="AM47" s="473"/>
      <c r="AN47" s="473"/>
      <c r="AO47" s="473"/>
      <c r="AP47" s="473"/>
      <c r="AQ47" s="473"/>
      <c r="AR47" s="473"/>
      <c r="AS47" s="473"/>
      <c r="AT47" s="473"/>
      <c r="AU47" s="473"/>
      <c r="AV47" s="473"/>
      <c r="AW47" s="473"/>
      <c r="AX47" s="473"/>
      <c r="AY47" s="473"/>
      <c r="AZ47" s="473"/>
      <c r="BA47" s="473"/>
      <c r="BB47" s="473"/>
      <c r="BC47" s="473"/>
      <c r="BD47" s="473"/>
      <c r="BE47" s="473"/>
      <c r="BF47" s="473"/>
      <c r="BG47" s="473"/>
      <c r="BH47" s="473"/>
      <c r="BI47" s="473"/>
      <c r="BJ47" s="473"/>
    </row>
    <row r="48" spans="1:62" s="42" customFormat="1" ht="16.8" customHeight="1" x14ac:dyDescent="0.3">
      <c r="A48" s="465"/>
      <c r="B48" s="463"/>
      <c r="C48" s="464"/>
      <c r="D48" s="81" t="s">
        <v>418</v>
      </c>
      <c r="E48" s="200"/>
      <c r="F48" s="153"/>
      <c r="G48" s="310"/>
      <c r="H48" s="311"/>
      <c r="I48" s="312"/>
      <c r="J48" s="313"/>
      <c r="K48" s="310"/>
      <c r="L48" s="310"/>
      <c r="M48" s="310"/>
      <c r="N48" s="311"/>
      <c r="O48" s="471"/>
      <c r="P48" s="489"/>
      <c r="Q48" s="471"/>
      <c r="R48" s="490"/>
      <c r="S48" s="468"/>
      <c r="T48" s="446"/>
      <c r="U48" s="446"/>
      <c r="V48" s="446"/>
      <c r="W48" s="446"/>
      <c r="X48" s="446"/>
      <c r="Y48" s="446"/>
      <c r="Z48" s="446"/>
      <c r="AA48" s="446"/>
      <c r="AB48" s="446"/>
      <c r="AN48" s="446"/>
      <c r="AO48" s="446"/>
      <c r="AP48" s="446"/>
      <c r="AQ48" s="446"/>
      <c r="AR48" s="446"/>
      <c r="AS48" s="446"/>
      <c r="AT48" s="446"/>
    </row>
    <row r="49" spans="1:62" s="467" customFormat="1" ht="16.8" customHeight="1" thickBot="1" x14ac:dyDescent="0.35">
      <c r="A49" s="465"/>
      <c r="B49" s="228">
        <v>23</v>
      </c>
      <c r="C49" s="69" t="s">
        <v>329</v>
      </c>
      <c r="D49" s="318" t="s">
        <v>419</v>
      </c>
      <c r="E49" s="348">
        <v>30200053</v>
      </c>
      <c r="F49" s="345"/>
      <c r="G49" s="69" t="s">
        <v>363</v>
      </c>
      <c r="H49" s="107">
        <v>5</v>
      </c>
      <c r="I49" s="321"/>
      <c r="J49" s="322">
        <v>1</v>
      </c>
      <c r="K49" s="69">
        <f>L49*M49</f>
        <v>90</v>
      </c>
      <c r="L49" s="69">
        <v>5</v>
      </c>
      <c r="M49" s="69">
        <v>18</v>
      </c>
      <c r="N49" s="107">
        <f>J49*K49</f>
        <v>90</v>
      </c>
      <c r="O49" s="324">
        <v>5904951004214</v>
      </c>
      <c r="P49" s="483">
        <f>IFERROR(Q49*J49,"-")</f>
        <v>0</v>
      </c>
      <c r="Q49" s="324">
        <v>0</v>
      </c>
      <c r="R49" s="491">
        <f t="shared" ref="R49" si="16">IFERROR(Q49/K49,"-")</f>
        <v>0</v>
      </c>
      <c r="S49" s="465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</row>
    <row r="50" spans="1:62" s="467" customFormat="1" ht="16.8" customHeight="1" x14ac:dyDescent="0.3">
      <c r="A50" s="465"/>
      <c r="B50" s="463"/>
      <c r="C50" s="464" t="s">
        <v>0</v>
      </c>
      <c r="D50" s="81" t="s">
        <v>420</v>
      </c>
      <c r="E50" s="200"/>
      <c r="F50" s="155"/>
      <c r="G50" s="310"/>
      <c r="H50" s="311"/>
      <c r="I50" s="312"/>
      <c r="J50" s="313"/>
      <c r="K50" s="310"/>
      <c r="L50" s="310"/>
      <c r="M50" s="310"/>
      <c r="N50" s="311"/>
      <c r="O50" s="315"/>
      <c r="P50" s="411"/>
      <c r="Q50" s="315"/>
      <c r="R50" s="490"/>
      <c r="S50" s="465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</row>
    <row r="51" spans="1:62" s="467" customFormat="1" ht="16.8" customHeight="1" x14ac:dyDescent="0.3">
      <c r="A51" s="465"/>
      <c r="B51" s="228">
        <v>24</v>
      </c>
      <c r="C51" s="69" t="s">
        <v>329</v>
      </c>
      <c r="D51" s="318" t="s">
        <v>421</v>
      </c>
      <c r="E51" s="348">
        <v>30200044</v>
      </c>
      <c r="F51" s="79"/>
      <c r="G51" s="69" t="s">
        <v>364</v>
      </c>
      <c r="H51" s="107"/>
      <c r="I51" s="321"/>
      <c r="J51" s="322">
        <v>6</v>
      </c>
      <c r="K51" s="69">
        <v>64</v>
      </c>
      <c r="L51" s="69">
        <v>8</v>
      </c>
      <c r="M51" s="69">
        <v>8</v>
      </c>
      <c r="N51" s="107">
        <f>J51*K51</f>
        <v>384</v>
      </c>
      <c r="O51" s="324">
        <v>5904951003439</v>
      </c>
      <c r="P51" s="483">
        <f t="shared" ref="P51:P52" si="17">IFERROR(Q51*J51,"-")</f>
        <v>0</v>
      </c>
      <c r="Q51" s="324">
        <v>0</v>
      </c>
      <c r="R51" s="491">
        <f>IFERROR(Q51/K51,"-")</f>
        <v>0</v>
      </c>
      <c r="S51" s="465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</row>
    <row r="52" spans="1:62" s="467" customFormat="1" ht="16.8" customHeight="1" thickBot="1" x14ac:dyDescent="0.35">
      <c r="A52" s="465"/>
      <c r="B52" s="228">
        <v>25</v>
      </c>
      <c r="C52" s="69" t="s">
        <v>329</v>
      </c>
      <c r="D52" s="360" t="s">
        <v>422</v>
      </c>
      <c r="E52" s="348">
        <v>30200043</v>
      </c>
      <c r="F52" s="475"/>
      <c r="G52" s="69" t="s">
        <v>363</v>
      </c>
      <c r="H52" s="107"/>
      <c r="I52" s="321"/>
      <c r="J52" s="322">
        <v>1</v>
      </c>
      <c r="K52" s="69">
        <f>L52*M52</f>
        <v>90</v>
      </c>
      <c r="L52" s="69">
        <v>5</v>
      </c>
      <c r="M52" s="69">
        <v>18</v>
      </c>
      <c r="N52" s="107">
        <f t="shared" ref="N52:N74" si="18">J52*K52</f>
        <v>90</v>
      </c>
      <c r="O52" s="324">
        <v>5904951003842</v>
      </c>
      <c r="P52" s="483">
        <f t="shared" si="17"/>
        <v>0</v>
      </c>
      <c r="Q52" s="324">
        <v>0</v>
      </c>
      <c r="R52" s="491">
        <f t="shared" ref="R52" si="19">IFERROR(Q52/K52,"-")</f>
        <v>0</v>
      </c>
      <c r="S52" s="465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</row>
    <row r="53" spans="1:62" s="467" customFormat="1" ht="16.8" customHeight="1" x14ac:dyDescent="0.3">
      <c r="A53" s="465"/>
      <c r="B53" s="463"/>
      <c r="C53" s="464" t="s">
        <v>0</v>
      </c>
      <c r="D53" s="81" t="s">
        <v>423</v>
      </c>
      <c r="E53" s="200"/>
      <c r="F53" s="153"/>
      <c r="G53" s="310"/>
      <c r="H53" s="311"/>
      <c r="I53" s="312"/>
      <c r="J53" s="313"/>
      <c r="K53" s="310"/>
      <c r="L53" s="310"/>
      <c r="M53" s="310"/>
      <c r="N53" s="311"/>
      <c r="O53" s="315"/>
      <c r="P53" s="383"/>
      <c r="Q53" s="315"/>
      <c r="R53" s="490"/>
      <c r="S53" s="465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</row>
    <row r="54" spans="1:62" s="467" customFormat="1" ht="16.8" customHeight="1" x14ac:dyDescent="0.3">
      <c r="A54" s="465"/>
      <c r="B54" s="342">
        <v>26</v>
      </c>
      <c r="C54" s="69" t="s">
        <v>329</v>
      </c>
      <c r="D54" s="343" t="s">
        <v>424</v>
      </c>
      <c r="E54" s="348">
        <v>30200051</v>
      </c>
      <c r="F54" s="361"/>
      <c r="G54" s="69" t="s">
        <v>364</v>
      </c>
      <c r="H54" s="105"/>
      <c r="I54" s="344"/>
      <c r="J54" s="345">
        <v>6</v>
      </c>
      <c r="K54" s="79">
        <v>64</v>
      </c>
      <c r="L54" s="79">
        <v>8</v>
      </c>
      <c r="M54" s="79">
        <v>8</v>
      </c>
      <c r="N54" s="107">
        <f t="shared" si="18"/>
        <v>384</v>
      </c>
      <c r="O54" s="324">
        <v>5904951003545</v>
      </c>
      <c r="P54" s="483">
        <f t="shared" ref="P54:P56" si="20">IFERROR(R54*N54,"-")</f>
        <v>0</v>
      </c>
      <c r="Q54" s="324">
        <v>0</v>
      </c>
      <c r="R54" s="491">
        <f t="shared" ref="R54:R56" si="21">IFERROR(Q54/K54,"-")</f>
        <v>0</v>
      </c>
      <c r="S54" s="465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</row>
    <row r="55" spans="1:62" s="467" customFormat="1" ht="16.8" customHeight="1" x14ac:dyDescent="0.3">
      <c r="A55" s="465"/>
      <c r="B55" s="342">
        <v>27</v>
      </c>
      <c r="C55" s="69" t="s">
        <v>329</v>
      </c>
      <c r="D55" s="343" t="s">
        <v>425</v>
      </c>
      <c r="E55" s="348">
        <v>30200045</v>
      </c>
      <c r="F55" s="361"/>
      <c r="G55" s="69" t="s">
        <v>363</v>
      </c>
      <c r="H55" s="105"/>
      <c r="I55" s="344"/>
      <c r="J55" s="345">
        <v>1</v>
      </c>
      <c r="K55" s="69">
        <f t="shared" ref="K55:K56" si="22">L55*M55</f>
        <v>90</v>
      </c>
      <c r="L55" s="79">
        <v>5</v>
      </c>
      <c r="M55" s="79">
        <v>18</v>
      </c>
      <c r="N55" s="107">
        <f t="shared" si="18"/>
        <v>90</v>
      </c>
      <c r="O55" s="324">
        <v>5904951003552</v>
      </c>
      <c r="P55" s="483">
        <f>IFERROR(R55*N55,"-")</f>
        <v>0</v>
      </c>
      <c r="Q55" s="324">
        <v>0</v>
      </c>
      <c r="R55" s="491">
        <f t="shared" si="21"/>
        <v>0</v>
      </c>
      <c r="S55" s="465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</row>
    <row r="56" spans="1:62" s="467" customFormat="1" ht="16.8" customHeight="1" thickBot="1" x14ac:dyDescent="0.35">
      <c r="A56" s="465"/>
      <c r="B56" s="342">
        <v>28</v>
      </c>
      <c r="C56" s="69" t="s">
        <v>329</v>
      </c>
      <c r="D56" s="343" t="s">
        <v>426</v>
      </c>
      <c r="E56" s="348">
        <v>30200047</v>
      </c>
      <c r="F56" s="361"/>
      <c r="G56" s="79" t="s">
        <v>343</v>
      </c>
      <c r="H56" s="105"/>
      <c r="I56" s="344"/>
      <c r="J56" s="345">
        <v>1</v>
      </c>
      <c r="K56" s="69">
        <f t="shared" si="22"/>
        <v>65</v>
      </c>
      <c r="L56" s="79">
        <v>5</v>
      </c>
      <c r="M56" s="79">
        <v>13</v>
      </c>
      <c r="N56" s="107">
        <f t="shared" si="18"/>
        <v>65</v>
      </c>
      <c r="O56" s="324">
        <v>5904951003569</v>
      </c>
      <c r="P56" s="483">
        <f t="shared" si="20"/>
        <v>0</v>
      </c>
      <c r="Q56" s="324">
        <v>0</v>
      </c>
      <c r="R56" s="491">
        <f t="shared" si="21"/>
        <v>0</v>
      </c>
      <c r="S56" s="465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</row>
    <row r="57" spans="1:62" s="467" customFormat="1" ht="16.8" customHeight="1" x14ac:dyDescent="0.3">
      <c r="A57" s="465"/>
      <c r="B57" s="463"/>
      <c r="C57" s="464" t="s">
        <v>0</v>
      </c>
      <c r="D57" s="81" t="s">
        <v>427</v>
      </c>
      <c r="E57" s="200"/>
      <c r="F57" s="153"/>
      <c r="G57" s="310"/>
      <c r="H57" s="311"/>
      <c r="I57" s="312"/>
      <c r="J57" s="313"/>
      <c r="K57" s="310"/>
      <c r="L57" s="310"/>
      <c r="M57" s="310"/>
      <c r="N57" s="311"/>
      <c r="O57" s="315"/>
      <c r="P57" s="383"/>
      <c r="Q57" s="315"/>
      <c r="R57" s="490"/>
      <c r="S57" s="465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</row>
    <row r="58" spans="1:62" s="467" customFormat="1" ht="16.8" customHeight="1" x14ac:dyDescent="0.3">
      <c r="A58" s="465"/>
      <c r="B58" s="342">
        <v>29</v>
      </c>
      <c r="C58" s="69" t="s">
        <v>329</v>
      </c>
      <c r="D58" s="343" t="s">
        <v>428</v>
      </c>
      <c r="E58" s="348">
        <v>30200048</v>
      </c>
      <c r="F58" s="345"/>
      <c r="G58" s="69" t="s">
        <v>363</v>
      </c>
      <c r="H58" s="105"/>
      <c r="I58" s="344"/>
      <c r="J58" s="345">
        <v>1</v>
      </c>
      <c r="K58" s="69">
        <f t="shared" ref="K58:K59" si="23">L58*M58</f>
        <v>90</v>
      </c>
      <c r="L58" s="79">
        <v>5</v>
      </c>
      <c r="M58" s="79">
        <v>18</v>
      </c>
      <c r="N58" s="107">
        <f t="shared" si="18"/>
        <v>90</v>
      </c>
      <c r="O58" s="324">
        <v>5904951003583</v>
      </c>
      <c r="P58" s="483">
        <f>IFERROR(R58*N58,"-")</f>
        <v>0</v>
      </c>
      <c r="Q58" s="324">
        <v>0</v>
      </c>
      <c r="R58" s="491">
        <f t="shared" ref="R58:R64" si="24">IFERROR(Q58/K58,"-")</f>
        <v>0</v>
      </c>
      <c r="S58" s="465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</row>
    <row r="59" spans="1:62" s="467" customFormat="1" ht="16.8" customHeight="1" thickBot="1" x14ac:dyDescent="0.35">
      <c r="A59" s="465"/>
      <c r="B59" s="342">
        <v>30</v>
      </c>
      <c r="C59" s="69" t="s">
        <v>329</v>
      </c>
      <c r="D59" s="343" t="s">
        <v>429</v>
      </c>
      <c r="E59" s="348">
        <v>30200049</v>
      </c>
      <c r="F59" s="345"/>
      <c r="G59" s="79" t="s">
        <v>343</v>
      </c>
      <c r="H59" s="105"/>
      <c r="I59" s="344"/>
      <c r="J59" s="345">
        <v>1</v>
      </c>
      <c r="K59" s="69">
        <f t="shared" si="23"/>
        <v>65</v>
      </c>
      <c r="L59" s="79">
        <v>5</v>
      </c>
      <c r="M59" s="79">
        <v>13</v>
      </c>
      <c r="N59" s="107">
        <f t="shared" si="18"/>
        <v>65</v>
      </c>
      <c r="O59" s="324">
        <v>5904951003590</v>
      </c>
      <c r="P59" s="483">
        <f t="shared" ref="P59:P64" si="25">IFERROR(R59*N59,"-")</f>
        <v>0</v>
      </c>
      <c r="Q59" s="324">
        <v>0</v>
      </c>
      <c r="R59" s="491">
        <f t="shared" si="24"/>
        <v>0</v>
      </c>
      <c r="S59" s="476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</row>
    <row r="60" spans="1:62" s="467" customFormat="1" ht="16.8" customHeight="1" x14ac:dyDescent="0.3">
      <c r="A60" s="465"/>
      <c r="B60" s="463"/>
      <c r="C60" s="464"/>
      <c r="D60" s="81" t="s">
        <v>390</v>
      </c>
      <c r="E60" s="200"/>
      <c r="F60" s="153"/>
      <c r="G60" s="84"/>
      <c r="H60" s="102"/>
      <c r="I60" s="368"/>
      <c r="J60" s="369"/>
      <c r="K60" s="84"/>
      <c r="L60" s="84"/>
      <c r="M60" s="84"/>
      <c r="N60" s="311"/>
      <c r="O60" s="315"/>
      <c r="P60" s="383"/>
      <c r="Q60" s="315"/>
      <c r="R60" s="490"/>
      <c r="S60" s="476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</row>
    <row r="61" spans="1:62" s="467" customFormat="1" ht="16.8" customHeight="1" thickBot="1" x14ac:dyDescent="0.35">
      <c r="A61" s="465"/>
      <c r="B61" s="477">
        <v>31</v>
      </c>
      <c r="C61" s="69" t="s">
        <v>329</v>
      </c>
      <c r="D61" s="376" t="s">
        <v>430</v>
      </c>
      <c r="E61" s="348">
        <v>30200087</v>
      </c>
      <c r="F61" s="345"/>
      <c r="G61" s="478" t="s">
        <v>349</v>
      </c>
      <c r="H61" s="260"/>
      <c r="I61" s="479"/>
      <c r="J61" s="361">
        <v>1</v>
      </c>
      <c r="K61" s="69">
        <f>L61*M61</f>
        <v>65</v>
      </c>
      <c r="L61" s="478">
        <v>5</v>
      </c>
      <c r="M61" s="478">
        <v>13</v>
      </c>
      <c r="N61" s="107">
        <f t="shared" si="18"/>
        <v>65</v>
      </c>
      <c r="O61" s="324">
        <v>5904951005839</v>
      </c>
      <c r="P61" s="483">
        <f t="shared" ref="P61" si="26">IFERROR(R61*N61,"-")</f>
        <v>0</v>
      </c>
      <c r="Q61" s="324">
        <v>0</v>
      </c>
      <c r="R61" s="491">
        <f t="shared" ref="R61" si="27">IFERROR(Q61/K61,"-")</f>
        <v>0</v>
      </c>
      <c r="S61" s="476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</row>
    <row r="62" spans="1:62" s="467" customFormat="1" ht="16.8" customHeight="1" x14ac:dyDescent="0.3">
      <c r="A62" s="465"/>
      <c r="B62" s="463"/>
      <c r="C62" s="464"/>
      <c r="D62" s="81" t="s">
        <v>431</v>
      </c>
      <c r="E62" s="200"/>
      <c r="F62" s="153"/>
      <c r="G62" s="84"/>
      <c r="H62" s="102"/>
      <c r="I62" s="368"/>
      <c r="J62" s="369"/>
      <c r="K62" s="84"/>
      <c r="L62" s="84"/>
      <c r="M62" s="84"/>
      <c r="N62" s="311"/>
      <c r="O62" s="315"/>
      <c r="P62" s="383"/>
      <c r="Q62" s="315"/>
      <c r="R62" s="490"/>
      <c r="S62" s="476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</row>
    <row r="63" spans="1:62" s="467" customFormat="1" ht="16.8" customHeight="1" x14ac:dyDescent="0.3">
      <c r="A63" s="465"/>
      <c r="B63" s="477">
        <v>32</v>
      </c>
      <c r="C63" s="69" t="s">
        <v>329</v>
      </c>
      <c r="D63" s="376" t="s">
        <v>432</v>
      </c>
      <c r="E63" s="348">
        <v>30200056</v>
      </c>
      <c r="F63" s="345"/>
      <c r="G63" s="478" t="s">
        <v>364</v>
      </c>
      <c r="H63" s="260"/>
      <c r="I63" s="479"/>
      <c r="J63" s="361">
        <v>1</v>
      </c>
      <c r="K63" s="69">
        <f t="shared" ref="K63:K64" si="28">L63*M63</f>
        <v>460</v>
      </c>
      <c r="L63" s="478">
        <v>10</v>
      </c>
      <c r="M63" s="478">
        <v>46</v>
      </c>
      <c r="N63" s="107">
        <f t="shared" si="18"/>
        <v>460</v>
      </c>
      <c r="O63" s="324">
        <v>5904951004870</v>
      </c>
      <c r="P63" s="483">
        <f t="shared" ref="P63" si="29">IFERROR(R63*N63,"-")</f>
        <v>0</v>
      </c>
      <c r="Q63" s="324">
        <v>0</v>
      </c>
      <c r="R63" s="491">
        <f t="shared" ref="R63" si="30">IFERROR(Q63/K63,"-")</f>
        <v>0</v>
      </c>
      <c r="S63" s="476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</row>
    <row r="64" spans="1:62" s="467" customFormat="1" ht="16.8" customHeight="1" thickBot="1" x14ac:dyDescent="0.35">
      <c r="A64" s="465"/>
      <c r="B64" s="366">
        <v>33</v>
      </c>
      <c r="C64" s="69" t="s">
        <v>329</v>
      </c>
      <c r="D64" s="362" t="s">
        <v>433</v>
      </c>
      <c r="E64" s="348">
        <v>30200057</v>
      </c>
      <c r="F64" s="345"/>
      <c r="G64" s="246" t="s">
        <v>365</v>
      </c>
      <c r="H64" s="106"/>
      <c r="I64" s="364"/>
      <c r="J64" s="263">
        <v>1</v>
      </c>
      <c r="K64" s="69">
        <f t="shared" si="28"/>
        <v>154</v>
      </c>
      <c r="L64" s="367">
        <v>7</v>
      </c>
      <c r="M64" s="246">
        <v>22</v>
      </c>
      <c r="N64" s="107">
        <f t="shared" si="18"/>
        <v>154</v>
      </c>
      <c r="O64" s="324">
        <v>5904951004887</v>
      </c>
      <c r="P64" s="483">
        <f t="shared" si="25"/>
        <v>0</v>
      </c>
      <c r="Q64" s="324">
        <v>0</v>
      </c>
      <c r="R64" s="491">
        <f t="shared" si="24"/>
        <v>0</v>
      </c>
      <c r="S64" s="476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</row>
    <row r="65" spans="1:62" s="467" customFormat="1" ht="16.8" customHeight="1" x14ac:dyDescent="0.3">
      <c r="A65" s="465"/>
      <c r="B65" s="463"/>
      <c r="C65" s="464"/>
      <c r="D65" s="81" t="s">
        <v>434</v>
      </c>
      <c r="E65" s="200"/>
      <c r="F65" s="153"/>
      <c r="G65" s="84"/>
      <c r="H65" s="102"/>
      <c r="I65" s="368"/>
      <c r="J65" s="369"/>
      <c r="K65" s="84"/>
      <c r="L65" s="84"/>
      <c r="M65" s="84"/>
      <c r="N65" s="311"/>
      <c r="O65" s="315"/>
      <c r="P65" s="383"/>
      <c r="Q65" s="315"/>
      <c r="R65" s="490"/>
      <c r="S65" s="476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</row>
    <row r="66" spans="1:62" s="467" customFormat="1" ht="16.8" customHeight="1" thickBot="1" x14ac:dyDescent="0.35">
      <c r="A66" s="465"/>
      <c r="B66" s="477">
        <v>34</v>
      </c>
      <c r="C66" s="69" t="s">
        <v>329</v>
      </c>
      <c r="D66" s="376" t="s">
        <v>435</v>
      </c>
      <c r="E66" s="348">
        <v>30200012</v>
      </c>
      <c r="F66" s="345"/>
      <c r="G66" s="478" t="s">
        <v>364</v>
      </c>
      <c r="H66" s="260"/>
      <c r="I66" s="479"/>
      <c r="J66" s="361">
        <v>1</v>
      </c>
      <c r="K66" s="69">
        <f>L66*M66</f>
        <v>285</v>
      </c>
      <c r="L66" s="478">
        <v>19</v>
      </c>
      <c r="M66" s="478">
        <v>15</v>
      </c>
      <c r="N66" s="107">
        <f t="shared" si="18"/>
        <v>285</v>
      </c>
      <c r="O66" s="324">
        <v>5904951001558</v>
      </c>
      <c r="P66" s="484">
        <f>IFERROR(R66*N66,"-")</f>
        <v>0</v>
      </c>
      <c r="Q66" s="324">
        <v>0</v>
      </c>
      <c r="R66" s="491">
        <f t="shared" ref="R66" si="31">IFERROR(Q66/K66,"-")</f>
        <v>0</v>
      </c>
      <c r="S66" s="476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</row>
    <row r="67" spans="1:62" s="467" customFormat="1" ht="16.8" customHeight="1" x14ac:dyDescent="0.3">
      <c r="A67" s="465"/>
      <c r="B67" s="463"/>
      <c r="C67" s="464"/>
      <c r="D67" s="81" t="s">
        <v>366</v>
      </c>
      <c r="E67" s="200"/>
      <c r="F67" s="153"/>
      <c r="G67" s="84"/>
      <c r="H67" s="102"/>
      <c r="I67" s="368"/>
      <c r="J67" s="369"/>
      <c r="K67" s="84"/>
      <c r="L67" s="84"/>
      <c r="M67" s="84"/>
      <c r="N67" s="311"/>
      <c r="O67" s="315"/>
      <c r="P67" s="485"/>
      <c r="Q67" s="315"/>
      <c r="R67" s="490"/>
      <c r="S67" s="476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</row>
    <row r="68" spans="1:62" s="467" customFormat="1" ht="16.8" customHeight="1" thickBot="1" x14ac:dyDescent="0.35">
      <c r="A68" s="465"/>
      <c r="B68" s="477">
        <v>35</v>
      </c>
      <c r="C68" s="69" t="s">
        <v>329</v>
      </c>
      <c r="D68" s="376" t="s">
        <v>436</v>
      </c>
      <c r="E68" s="348">
        <v>30200039</v>
      </c>
      <c r="F68" s="345"/>
      <c r="G68" s="478" t="s">
        <v>364</v>
      </c>
      <c r="H68" s="260"/>
      <c r="I68" s="479"/>
      <c r="J68" s="361">
        <v>1</v>
      </c>
      <c r="K68" s="69">
        <f t="shared" ref="K68" si="32">L68*M68</f>
        <v>285</v>
      </c>
      <c r="L68" s="478">
        <v>19</v>
      </c>
      <c r="M68" s="478">
        <v>15</v>
      </c>
      <c r="N68" s="107">
        <f t="shared" si="18"/>
        <v>285</v>
      </c>
      <c r="O68" s="324">
        <v>5904951003262</v>
      </c>
      <c r="P68" s="484">
        <f t="shared" ref="P68" si="33">IFERROR(R68*N68,"-")</f>
        <v>0</v>
      </c>
      <c r="Q68" s="324">
        <v>0</v>
      </c>
      <c r="R68" s="491">
        <f t="shared" ref="R68" si="34">IFERROR(Q68/K68,"-")</f>
        <v>0</v>
      </c>
      <c r="S68" s="476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</row>
    <row r="69" spans="1:62" s="467" customFormat="1" ht="16.8" customHeight="1" x14ac:dyDescent="0.3">
      <c r="A69" s="465"/>
      <c r="B69" s="463"/>
      <c r="C69" s="464"/>
      <c r="D69" s="81" t="s">
        <v>437</v>
      </c>
      <c r="E69" s="200"/>
      <c r="F69" s="153"/>
      <c r="G69" s="84"/>
      <c r="H69" s="102"/>
      <c r="I69" s="368"/>
      <c r="J69" s="369"/>
      <c r="K69" s="84"/>
      <c r="L69" s="84"/>
      <c r="M69" s="84"/>
      <c r="N69" s="311"/>
      <c r="O69" s="315"/>
      <c r="P69" s="485"/>
      <c r="Q69" s="315"/>
      <c r="R69" s="490"/>
      <c r="S69" s="476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</row>
    <row r="70" spans="1:62" s="467" customFormat="1" ht="16.8" customHeight="1" thickBot="1" x14ac:dyDescent="0.35">
      <c r="A70" s="465"/>
      <c r="B70" s="477">
        <v>36</v>
      </c>
      <c r="C70" s="69" t="s">
        <v>329</v>
      </c>
      <c r="D70" s="376" t="s">
        <v>438</v>
      </c>
      <c r="E70" s="348">
        <v>30200014</v>
      </c>
      <c r="F70" s="345"/>
      <c r="G70" s="478" t="s">
        <v>364</v>
      </c>
      <c r="H70" s="260"/>
      <c r="I70" s="479"/>
      <c r="J70" s="361">
        <v>1</v>
      </c>
      <c r="K70" s="69">
        <f>L70*M70</f>
        <v>195</v>
      </c>
      <c r="L70" s="478">
        <v>13</v>
      </c>
      <c r="M70" s="478">
        <v>15</v>
      </c>
      <c r="N70" s="107">
        <f t="shared" si="18"/>
        <v>195</v>
      </c>
      <c r="O70" s="324">
        <v>5904951001596</v>
      </c>
      <c r="P70" s="484">
        <f t="shared" ref="P70" si="35">IFERROR(R70*N70,"-")</f>
        <v>0</v>
      </c>
      <c r="Q70" s="324">
        <v>0</v>
      </c>
      <c r="R70" s="491">
        <f t="shared" ref="R70" si="36">IFERROR(Q70/K70,"-")</f>
        <v>0</v>
      </c>
      <c r="S70" s="476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</row>
    <row r="71" spans="1:62" s="467" customFormat="1" ht="16.8" customHeight="1" x14ac:dyDescent="0.3">
      <c r="A71" s="465"/>
      <c r="B71" s="463"/>
      <c r="C71" s="464" t="s">
        <v>0</v>
      </c>
      <c r="D71" s="81" t="s">
        <v>439</v>
      </c>
      <c r="E71" s="200"/>
      <c r="F71" s="153"/>
      <c r="G71" s="84"/>
      <c r="H71" s="102"/>
      <c r="I71" s="368"/>
      <c r="J71" s="369"/>
      <c r="K71" s="84"/>
      <c r="L71" s="84"/>
      <c r="M71" s="84"/>
      <c r="N71" s="311"/>
      <c r="O71" s="315"/>
      <c r="P71" s="485"/>
      <c r="Q71" s="315"/>
      <c r="R71" s="490"/>
      <c r="S71" s="476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</row>
    <row r="72" spans="1:62" s="467" customFormat="1" ht="16.8" customHeight="1" x14ac:dyDescent="0.3">
      <c r="A72" s="465"/>
      <c r="B72" s="225">
        <v>37</v>
      </c>
      <c r="C72" s="375" t="s">
        <v>329</v>
      </c>
      <c r="D72" s="343" t="s">
        <v>440</v>
      </c>
      <c r="E72" s="348">
        <v>30200015</v>
      </c>
      <c r="F72" s="345"/>
      <c r="G72" s="79" t="s">
        <v>364</v>
      </c>
      <c r="H72" s="105"/>
      <c r="I72" s="344"/>
      <c r="J72" s="345">
        <v>1</v>
      </c>
      <c r="K72" s="79">
        <f t="shared" ref="K72:K74" si="37">L72*M72</f>
        <v>195</v>
      </c>
      <c r="L72" s="79">
        <v>13</v>
      </c>
      <c r="M72" s="79">
        <v>15</v>
      </c>
      <c r="N72" s="105">
        <f t="shared" si="18"/>
        <v>195</v>
      </c>
      <c r="O72" s="324">
        <v>5904951001602</v>
      </c>
      <c r="P72" s="484">
        <f t="shared" ref="P72:P74" si="38">IFERROR(R72*N72,"-")</f>
        <v>0</v>
      </c>
      <c r="Q72" s="324">
        <v>0</v>
      </c>
      <c r="R72" s="491">
        <f t="shared" ref="R72:R74" si="39">IFERROR(Q72/K72,"-")</f>
        <v>0</v>
      </c>
      <c r="S72" s="465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</row>
    <row r="73" spans="1:62" s="467" customFormat="1" ht="16.8" customHeight="1" x14ac:dyDescent="0.3">
      <c r="A73" s="465"/>
      <c r="B73" s="225">
        <v>38</v>
      </c>
      <c r="C73" s="375" t="s">
        <v>329</v>
      </c>
      <c r="D73" s="343" t="s">
        <v>441</v>
      </c>
      <c r="E73" s="348">
        <v>30200016</v>
      </c>
      <c r="F73" s="345"/>
      <c r="G73" s="79" t="s">
        <v>364</v>
      </c>
      <c r="H73" s="105"/>
      <c r="I73" s="344"/>
      <c r="J73" s="345">
        <v>1</v>
      </c>
      <c r="K73" s="79">
        <f t="shared" si="37"/>
        <v>195</v>
      </c>
      <c r="L73" s="79">
        <v>13</v>
      </c>
      <c r="M73" s="79">
        <v>15</v>
      </c>
      <c r="N73" s="105">
        <f t="shared" si="18"/>
        <v>195</v>
      </c>
      <c r="O73" s="324">
        <v>5904951001619</v>
      </c>
      <c r="P73" s="484">
        <f t="shared" si="38"/>
        <v>0</v>
      </c>
      <c r="Q73" s="324">
        <v>0</v>
      </c>
      <c r="R73" s="491">
        <f t="shared" si="39"/>
        <v>0</v>
      </c>
      <c r="S73" s="465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</row>
    <row r="74" spans="1:62" s="467" customFormat="1" ht="16.8" customHeight="1" thickBot="1" x14ac:dyDescent="0.35">
      <c r="A74" s="465"/>
      <c r="B74" s="227">
        <v>39</v>
      </c>
      <c r="C74" s="370" t="s">
        <v>329</v>
      </c>
      <c r="D74" s="362" t="s">
        <v>442</v>
      </c>
      <c r="E74" s="363">
        <v>30200022</v>
      </c>
      <c r="F74" s="263"/>
      <c r="G74" s="246" t="s">
        <v>364</v>
      </c>
      <c r="H74" s="106"/>
      <c r="I74" s="364"/>
      <c r="J74" s="263">
        <v>1</v>
      </c>
      <c r="K74" s="246">
        <f t="shared" si="37"/>
        <v>195</v>
      </c>
      <c r="L74" s="246">
        <v>13</v>
      </c>
      <c r="M74" s="246">
        <v>15</v>
      </c>
      <c r="N74" s="106">
        <f t="shared" si="18"/>
        <v>195</v>
      </c>
      <c r="O74" s="371">
        <v>5904951001831</v>
      </c>
      <c r="P74" s="484">
        <f t="shared" si="38"/>
        <v>0</v>
      </c>
      <c r="Q74" s="371">
        <v>0</v>
      </c>
      <c r="R74" s="495">
        <f t="shared" si="39"/>
        <v>0</v>
      </c>
      <c r="S74" s="465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</row>
    <row r="75" spans="1:62" x14ac:dyDescent="0.2">
      <c r="B75" s="156"/>
      <c r="C75" s="156"/>
      <c r="D75" s="157"/>
      <c r="E75" s="251"/>
      <c r="F75" s="154"/>
      <c r="G75" s="158"/>
      <c r="H75" s="158"/>
      <c r="I75" s="158"/>
      <c r="J75" s="158"/>
      <c r="K75" s="158"/>
      <c r="L75" s="158"/>
      <c r="M75" s="158"/>
      <c r="N75" s="159"/>
      <c r="O75" s="159"/>
      <c r="P75" s="159"/>
      <c r="Q75" s="160"/>
      <c r="R75" s="151"/>
      <c r="S75" s="151"/>
    </row>
    <row r="80" spans="1:62" s="6" customFormat="1" x14ac:dyDescent="0.2">
      <c r="A80" s="154"/>
      <c r="B80" s="161"/>
      <c r="C80" s="161"/>
      <c r="D80" s="154"/>
      <c r="E80" s="252"/>
      <c r="F80" s="162"/>
      <c r="G80" s="162"/>
      <c r="H80" s="162"/>
      <c r="I80" s="162"/>
      <c r="J80" s="162"/>
      <c r="K80" s="162"/>
      <c r="L80" s="162"/>
      <c r="M80" s="162"/>
      <c r="N80" s="163"/>
      <c r="O80" s="163"/>
      <c r="P80" s="163"/>
      <c r="Q80" s="164"/>
      <c r="R80" s="164"/>
      <c r="S80" s="16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</row>
    <row r="98" spans="1:62" s="6" customFormat="1" x14ac:dyDescent="0.2">
      <c r="A98" s="154"/>
      <c r="B98" s="161"/>
      <c r="C98" s="161"/>
      <c r="D98" s="154"/>
      <c r="E98" s="252"/>
      <c r="F98" s="162"/>
      <c r="G98" s="162"/>
      <c r="H98" s="162"/>
      <c r="I98" s="162"/>
      <c r="J98" s="162"/>
      <c r="K98" s="162"/>
      <c r="L98" s="162"/>
      <c r="M98" s="162"/>
      <c r="N98" s="163"/>
      <c r="O98" s="163"/>
      <c r="P98" s="163"/>
      <c r="Q98" s="164"/>
      <c r="R98" s="164"/>
      <c r="S98" s="16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</row>
    <row r="102" spans="1:62" x14ac:dyDescent="0.2">
      <c r="B102" s="154"/>
      <c r="C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</row>
    <row r="109" spans="1:62" x14ac:dyDescent="0.2">
      <c r="B109" s="154"/>
      <c r="C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</row>
    <row r="113" spans="1:62" x14ac:dyDescent="0.2">
      <c r="B113" s="154"/>
      <c r="C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</row>
    <row r="114" spans="1:62" x14ac:dyDescent="0.2">
      <c r="B114" s="154"/>
      <c r="C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</row>
    <row r="115" spans="1:62" x14ac:dyDescent="0.2">
      <c r="B115" s="154"/>
      <c r="C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</row>
    <row r="116" spans="1:62" x14ac:dyDescent="0.2">
      <c r="B116" s="154"/>
      <c r="C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</row>
    <row r="119" spans="1:62" x14ac:dyDescent="0.2">
      <c r="B119" s="154"/>
      <c r="C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</row>
    <row r="121" spans="1:62" s="6" customFormat="1" x14ac:dyDescent="0.2">
      <c r="A121" s="154"/>
      <c r="B121" s="154"/>
      <c r="C121" s="154"/>
      <c r="D121" s="154"/>
      <c r="E121" s="252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64"/>
      <c r="R121" s="164"/>
      <c r="S121" s="16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</row>
    <row r="125" spans="1:62" s="6" customFormat="1" x14ac:dyDescent="0.2">
      <c r="A125" s="154"/>
      <c r="B125" s="161"/>
      <c r="C125" s="161"/>
      <c r="D125" s="154"/>
      <c r="E125" s="252"/>
      <c r="F125" s="162"/>
      <c r="G125" s="162"/>
      <c r="H125" s="162"/>
      <c r="I125" s="162"/>
      <c r="J125" s="162"/>
      <c r="K125" s="162"/>
      <c r="L125" s="162"/>
      <c r="M125" s="162"/>
      <c r="N125" s="163"/>
      <c r="O125" s="163"/>
      <c r="P125" s="163"/>
      <c r="Q125" s="164"/>
      <c r="R125" s="164"/>
      <c r="S125" s="16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</row>
    <row r="134" spans="1:62" s="6" customFormat="1" x14ac:dyDescent="0.2">
      <c r="A134" s="154"/>
      <c r="B134" s="161"/>
      <c r="C134" s="161"/>
      <c r="D134" s="154"/>
      <c r="E134" s="252"/>
      <c r="F134" s="162"/>
      <c r="G134" s="162"/>
      <c r="H134" s="162"/>
      <c r="I134" s="162"/>
      <c r="J134" s="162"/>
      <c r="K134" s="162"/>
      <c r="L134" s="162"/>
      <c r="M134" s="162"/>
      <c r="N134" s="163"/>
      <c r="O134" s="163"/>
      <c r="P134" s="163"/>
      <c r="Q134" s="164"/>
      <c r="R134" s="164"/>
      <c r="S134" s="16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/>
      <c r="BJ134" s="140"/>
    </row>
    <row r="138" spans="1:62" x14ac:dyDescent="0.2">
      <c r="B138" s="154"/>
      <c r="C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</row>
    <row r="157" spans="2:8" x14ac:dyDescent="0.2">
      <c r="B157" s="151"/>
      <c r="C157" s="573"/>
      <c r="D157" s="573"/>
      <c r="E157" s="573"/>
      <c r="F157" s="573"/>
      <c r="G157" s="573"/>
      <c r="H157" s="247"/>
    </row>
    <row r="158" spans="2:8" x14ac:dyDescent="0.2">
      <c r="D158" s="151"/>
      <c r="E158" s="253"/>
    </row>
    <row r="159" spans="2:8" ht="12" x14ac:dyDescent="0.25">
      <c r="D159" s="166"/>
      <c r="E159" s="254"/>
    </row>
    <row r="160" spans="2:8" x14ac:dyDescent="0.2">
      <c r="D160" s="167"/>
      <c r="E160" s="255"/>
    </row>
    <row r="161" spans="1:62" ht="13.8" x14ac:dyDescent="0.3">
      <c r="D161" s="141"/>
      <c r="E161" s="256"/>
    </row>
    <row r="166" spans="1:62" s="6" customFormat="1" x14ac:dyDescent="0.2">
      <c r="A166" s="154"/>
      <c r="B166" s="161"/>
      <c r="C166" s="161"/>
      <c r="D166" s="154"/>
      <c r="E166" s="252"/>
      <c r="F166" s="162"/>
      <c r="G166" s="162"/>
      <c r="H166" s="162"/>
      <c r="I166" s="162"/>
      <c r="J166" s="162"/>
      <c r="K166" s="162"/>
      <c r="L166" s="162"/>
      <c r="M166" s="162"/>
      <c r="N166" s="163"/>
      <c r="O166" s="163"/>
      <c r="P166" s="163"/>
      <c r="Q166" s="164"/>
      <c r="R166" s="164"/>
      <c r="S166" s="16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/>
    </row>
  </sheetData>
  <sheetProtection password="B9AE" sheet="1" objects="1" scenarios="1"/>
  <mergeCells count="30">
    <mergeCell ref="C157:G157"/>
    <mergeCell ref="M12:M13"/>
    <mergeCell ref="N12:N13"/>
    <mergeCell ref="P12:P13"/>
    <mergeCell ref="Q12:Q13"/>
    <mergeCell ref="F12:F13"/>
    <mergeCell ref="B12:B13"/>
    <mergeCell ref="C12:C13"/>
    <mergeCell ref="D12:D13"/>
    <mergeCell ref="E12:E13"/>
    <mergeCell ref="R12:R13"/>
    <mergeCell ref="G12:G13"/>
    <mergeCell ref="H12:H13"/>
    <mergeCell ref="I12:I13"/>
    <mergeCell ref="J12:J13"/>
    <mergeCell ref="K12:K13"/>
    <mergeCell ref="L12:L13"/>
    <mergeCell ref="O12:O13"/>
    <mergeCell ref="O11:R11"/>
    <mergeCell ref="B4:C4"/>
    <mergeCell ref="B1:Q1"/>
    <mergeCell ref="O2:P3"/>
    <mergeCell ref="Q2:R3"/>
    <mergeCell ref="B6:C6"/>
    <mergeCell ref="Q6:R6"/>
    <mergeCell ref="B7:C7"/>
    <mergeCell ref="Q7:Q8"/>
    <mergeCell ref="B8:C8"/>
    <mergeCell ref="O6:P6"/>
    <mergeCell ref="B11:D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ORDER POLMLEK</vt:lpstr>
      <vt:lpstr>ORDER POLMLEK_HORECA</vt:lpstr>
      <vt:lpstr>ORDER CHEESE_CEKO_GOLISZEW</vt:lpstr>
      <vt:lpstr>ORDER JAGR</vt:lpstr>
      <vt:lpstr>ORDER JAGR_HORECA</vt:lpstr>
      <vt:lpstr>'ORDER CHEESE_CEKO_GOLISZEW'!Obszar_wydruku</vt:lpstr>
      <vt:lpstr>'ORDER JAGR'!Obszar_wydruku</vt:lpstr>
      <vt:lpstr>'ORDER JAGR_HORECA'!Obszar_wydruku</vt:lpstr>
      <vt:lpstr>'ORDER POLMLEK'!Obszar_wydruku</vt:lpstr>
      <vt:lpstr>'ORDER POLMLEK_HORECA'!Obszar_wydruku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ZAMÓWIENIA POLMLEK</dc:title>
  <dc:creator>Karol.Matusiak@grupapolmlek.com</dc:creator>
  <cp:lastModifiedBy>Mikołajczyk Iwona</cp:lastModifiedBy>
  <cp:lastPrinted>2020-08-27T07:35:18Z</cp:lastPrinted>
  <dcterms:created xsi:type="dcterms:W3CDTF">2016-03-15T16:58:22Z</dcterms:created>
  <dcterms:modified xsi:type="dcterms:W3CDTF">2022-12-20T08:35:28Z</dcterms:modified>
</cp:coreProperties>
</file>